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Administrator\Desktop\Financijski izvještaj 30.6.2026.g\"/>
    </mc:Choice>
  </mc:AlternateContent>
  <xr:revisionPtr revIDLastSave="0" documentId="13_ncr:1_{90009EE0-5AAF-498B-BC20-D58E9EB7A863}" xr6:coauthVersionLast="47" xr6:coauthVersionMax="47" xr10:uidLastSave="{00000000-0000-0000-0000-000000000000}"/>
  <bookViews>
    <workbookView xWindow="-108" yWindow="-108"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E327" i="9" s="1"/>
  <c r="G327" i="9"/>
  <c r="F327" i="9"/>
  <c r="B327" i="9"/>
  <c r="H326" i="9"/>
  <c r="G326" i="9"/>
  <c r="F326" i="9"/>
  <c r="H325" i="9"/>
  <c r="G325" i="9"/>
  <c r="E325" i="9" s="1"/>
  <c r="F325" i="9"/>
  <c r="H324" i="9"/>
  <c r="G324" i="9"/>
  <c r="E324" i="9" s="1"/>
  <c r="B324" i="9" s="1"/>
  <c r="F324" i="9"/>
  <c r="H323" i="9"/>
  <c r="G323" i="9"/>
  <c r="F323" i="9"/>
  <c r="H322" i="9"/>
  <c r="G322" i="9"/>
  <c r="F322" i="9"/>
  <c r="E322" i="9"/>
  <c r="B322" i="9" s="1"/>
  <c r="H321" i="9"/>
  <c r="G321" i="9"/>
  <c r="F321" i="9"/>
  <c r="H320" i="9"/>
  <c r="G320" i="9"/>
  <c r="E320" i="9" s="1"/>
  <c r="B320" i="9" s="1"/>
  <c r="F320" i="9"/>
  <c r="H319" i="9"/>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F307" i="9"/>
  <c r="F306" i="9"/>
  <c r="H305" i="9"/>
  <c r="G305" i="9"/>
  <c r="F305" i="9"/>
  <c r="E305" i="9"/>
  <c r="B305" i="9" s="1"/>
  <c r="H304" i="9"/>
  <c r="G304" i="9"/>
  <c r="E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c r="E290" i="9"/>
  <c r="B290" i="9" s="1"/>
  <c r="M289" i="9"/>
  <c r="L289" i="9"/>
  <c r="F289" i="9" s="1"/>
  <c r="B289" i="9" s="1"/>
  <c r="E289" i="9"/>
  <c r="M288" i="9"/>
  <c r="L288" i="9"/>
  <c r="F288" i="9" s="1"/>
  <c r="B288" i="9" s="1"/>
  <c r="E288" i="9"/>
  <c r="M287" i="9"/>
  <c r="F287" i="9" s="1"/>
  <c r="L287" i="9"/>
  <c r="E287" i="9"/>
  <c r="B287" i="9"/>
  <c r="M286" i="9"/>
  <c r="L286" i="9"/>
  <c r="F286" i="9"/>
  <c r="E286" i="9"/>
  <c r="B286" i="9" s="1"/>
  <c r="M285" i="9"/>
  <c r="L285" i="9"/>
  <c r="F285" i="9"/>
  <c r="E285" i="9"/>
  <c r="B285" i="9" s="1"/>
  <c r="M284" i="9"/>
  <c r="L284" i="9"/>
  <c r="F284" i="9" s="1"/>
  <c r="B284" i="9" s="1"/>
  <c r="E284" i="9"/>
  <c r="M283" i="9"/>
  <c r="L283" i="9"/>
  <c r="E283" i="9"/>
  <c r="M282" i="9"/>
  <c r="L282" i="9"/>
  <c r="F282" i="9"/>
  <c r="E282" i="9"/>
  <c r="B282" i="9" s="1"/>
  <c r="M281" i="9"/>
  <c r="L281" i="9"/>
  <c r="F281" i="9" s="1"/>
  <c r="B281" i="9" s="1"/>
  <c r="E281" i="9"/>
  <c r="M280" i="9"/>
  <c r="L280" i="9"/>
  <c r="F280" i="9" s="1"/>
  <c r="B280" i="9" s="1"/>
  <c r="E280" i="9"/>
  <c r="M279" i="9"/>
  <c r="F279" i="9" s="1"/>
  <c r="L279" i="9"/>
  <c r="E279" i="9"/>
  <c r="B279" i="9"/>
  <c r="M278" i="9"/>
  <c r="L278" i="9"/>
  <c r="F278" i="9"/>
  <c r="E278" i="9"/>
  <c r="B278" i="9" s="1"/>
  <c r="M277" i="9"/>
  <c r="L277" i="9"/>
  <c r="F277" i="9"/>
  <c r="E277" i="9"/>
  <c r="B277" i="9" s="1"/>
  <c r="M276" i="9"/>
  <c r="L276" i="9"/>
  <c r="F276" i="9" s="1"/>
  <c r="B276" i="9" s="1"/>
  <c r="E276" i="9"/>
  <c r="M275" i="9"/>
  <c r="L275" i="9"/>
  <c r="E275" i="9"/>
  <c r="M274" i="9"/>
  <c r="L274" i="9"/>
  <c r="F274" i="9"/>
  <c r="E274" i="9"/>
  <c r="B274" i="9" s="1"/>
  <c r="M273" i="9"/>
  <c r="L273" i="9"/>
  <c r="F273" i="9" s="1"/>
  <c r="B273" i="9" s="1"/>
  <c r="E273" i="9"/>
  <c r="M272" i="9"/>
  <c r="L272" i="9"/>
  <c r="F272" i="9" s="1"/>
  <c r="B272" i="9" s="1"/>
  <c r="E272" i="9"/>
  <c r="M271" i="9"/>
  <c r="F271" i="9" s="1"/>
  <c r="L271" i="9"/>
  <c r="E271" i="9"/>
  <c r="B271" i="9"/>
  <c r="M270" i="9"/>
  <c r="L270" i="9"/>
  <c r="F270" i="9"/>
  <c r="E270" i="9"/>
  <c r="B270" i="9" s="1"/>
  <c r="M269" i="9"/>
  <c r="L269" i="9"/>
  <c r="F269" i="9"/>
  <c r="E269" i="9"/>
  <c r="B269" i="9" s="1"/>
  <c r="M268" i="9"/>
  <c r="L268" i="9"/>
  <c r="F268" i="9" s="1"/>
  <c r="B268" i="9" s="1"/>
  <c r="E268" i="9"/>
  <c r="M267" i="9"/>
  <c r="L267" i="9"/>
  <c r="E267" i="9"/>
  <c r="M266" i="9"/>
  <c r="L266" i="9"/>
  <c r="F266" i="9"/>
  <c r="E266" i="9"/>
  <c r="B266" i="9" s="1"/>
  <c r="M265" i="9"/>
  <c r="L265" i="9"/>
  <c r="F265" i="9" s="1"/>
  <c r="B265" i="9" s="1"/>
  <c r="E265" i="9"/>
  <c r="M264" i="9"/>
  <c r="L264" i="9"/>
  <c r="F264" i="9" s="1"/>
  <c r="B264" i="9" s="1"/>
  <c r="E264" i="9"/>
  <c r="M263" i="9"/>
  <c r="F263" i="9" s="1"/>
  <c r="L263" i="9"/>
  <c r="E263" i="9"/>
  <c r="B263" i="9"/>
  <c r="M262" i="9"/>
  <c r="L262" i="9"/>
  <c r="F262" i="9"/>
  <c r="E262" i="9"/>
  <c r="B262" i="9" s="1"/>
  <c r="M261" i="9"/>
  <c r="L261" i="9"/>
  <c r="F261" i="9"/>
  <c r="E261" i="9"/>
  <c r="B261" i="9" s="1"/>
  <c r="M260" i="9"/>
  <c r="L260" i="9"/>
  <c r="F260" i="9" s="1"/>
  <c r="B260" i="9" s="1"/>
  <c r="E260" i="9"/>
  <c r="M259" i="9"/>
  <c r="L259" i="9"/>
  <c r="E259" i="9"/>
  <c r="M258" i="9"/>
  <c r="L258" i="9"/>
  <c r="F258" i="9"/>
  <c r="E258" i="9"/>
  <c r="B258" i="9" s="1"/>
  <c r="M257" i="9"/>
  <c r="L257" i="9"/>
  <c r="F257" i="9" s="1"/>
  <c r="B257" i="9" s="1"/>
  <c r="E257" i="9"/>
  <c r="M256" i="9"/>
  <c r="L256" i="9"/>
  <c r="F256" i="9" s="1"/>
  <c r="B256" i="9" s="1"/>
  <c r="E256" i="9"/>
  <c r="M255" i="9"/>
  <c r="F255" i="9" s="1"/>
  <c r="L255" i="9"/>
  <c r="E255" i="9"/>
  <c r="B255" i="9"/>
  <c r="M254" i="9"/>
  <c r="L254" i="9"/>
  <c r="F254" i="9"/>
  <c r="E254" i="9"/>
  <c r="B254" i="9" s="1"/>
  <c r="M253" i="9"/>
  <c r="L253" i="9"/>
  <c r="F253" i="9"/>
  <c r="E253" i="9"/>
  <c r="B253" i="9" s="1"/>
  <c r="M252" i="9"/>
  <c r="L252" i="9"/>
  <c r="F252" i="9" s="1"/>
  <c r="B252" i="9" s="1"/>
  <c r="E252" i="9"/>
  <c r="M251" i="9"/>
  <c r="L251" i="9"/>
  <c r="E251" i="9"/>
  <c r="M250" i="9"/>
  <c r="L250" i="9"/>
  <c r="F250" i="9"/>
  <c r="E250" i="9"/>
  <c r="B250" i="9" s="1"/>
  <c r="M249" i="9"/>
  <c r="L249" i="9"/>
  <c r="F249" i="9" s="1"/>
  <c r="B249" i="9" s="1"/>
  <c r="E249" i="9"/>
  <c r="M248" i="9"/>
  <c r="L248" i="9"/>
  <c r="F248" i="9" s="1"/>
  <c r="B248" i="9" s="1"/>
  <c r="E248" i="9"/>
  <c r="M247" i="9"/>
  <c r="F247" i="9" s="1"/>
  <c r="L247" i="9"/>
  <c r="E247" i="9"/>
  <c r="B247" i="9"/>
  <c r="M246" i="9"/>
  <c r="L246" i="9"/>
  <c r="F246" i="9"/>
  <c r="E246" i="9"/>
  <c r="B246" i="9" s="1"/>
  <c r="M245" i="9"/>
  <c r="L245" i="9"/>
  <c r="F245" i="9"/>
  <c r="E245" i="9"/>
  <c r="B245" i="9" s="1"/>
  <c r="M244" i="9"/>
  <c r="L244" i="9"/>
  <c r="E244" i="9"/>
  <c r="M243" i="9"/>
  <c r="L243" i="9"/>
  <c r="E243" i="9"/>
  <c r="M242" i="9"/>
  <c r="L242" i="9"/>
  <c r="F242" i="9"/>
  <c r="E242" i="9"/>
  <c r="M241" i="9"/>
  <c r="L241" i="9"/>
  <c r="F241" i="9" s="1"/>
  <c r="B241" i="9" s="1"/>
  <c r="E241" i="9"/>
  <c r="M240" i="9"/>
  <c r="L240" i="9"/>
  <c r="E240" i="9"/>
  <c r="M239" i="9"/>
  <c r="F239" i="9" s="1"/>
  <c r="L239" i="9"/>
  <c r="E239" i="9"/>
  <c r="B239" i="9"/>
  <c r="M238" i="9"/>
  <c r="F238" i="9" s="1"/>
  <c r="L238" i="9"/>
  <c r="E238" i="9"/>
  <c r="M237" i="9"/>
  <c r="F237" i="9" s="1"/>
  <c r="L237" i="9"/>
  <c r="E237" i="9"/>
  <c r="M236" i="9"/>
  <c r="L236" i="9"/>
  <c r="E236" i="9"/>
  <c r="M235" i="9"/>
  <c r="L235" i="9"/>
  <c r="E235" i="9"/>
  <c r="M234" i="9"/>
  <c r="L234" i="9"/>
  <c r="F234" i="9"/>
  <c r="E234" i="9"/>
  <c r="B234" i="9" s="1"/>
  <c r="M233" i="9"/>
  <c r="L233" i="9"/>
  <c r="F233" i="9" s="1"/>
  <c r="B233" i="9" s="1"/>
  <c r="E233" i="9"/>
  <c r="M232" i="9"/>
  <c r="L232" i="9"/>
  <c r="F232" i="9" s="1"/>
  <c r="B232" i="9" s="1"/>
  <c r="E232" i="9"/>
  <c r="M231" i="9"/>
  <c r="F231" i="9" s="1"/>
  <c r="L231" i="9"/>
  <c r="E231" i="9"/>
  <c r="B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H138" i="9"/>
  <c r="G138" i="9"/>
  <c r="E138" i="9" s="1"/>
  <c r="B138" i="9" s="1"/>
  <c r="F138" i="9"/>
  <c r="H137" i="9"/>
  <c r="G137" i="9"/>
  <c r="F137" i="9"/>
  <c r="H136" i="9"/>
  <c r="G136" i="9"/>
  <c r="F136" i="9"/>
  <c r="E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F126" i="9"/>
  <c r="H125" i="9"/>
  <c r="G125" i="9"/>
  <c r="E125" i="9" s="1"/>
  <c r="F125" i="9"/>
  <c r="B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H112" i="9"/>
  <c r="G112" i="9"/>
  <c r="F112" i="9"/>
  <c r="E112" i="9"/>
  <c r="B112" i="9" s="1"/>
  <c r="H111" i="9"/>
  <c r="G111" i="9"/>
  <c r="F111" i="9"/>
  <c r="E111" i="9"/>
  <c r="B111" i="9" s="1"/>
  <c r="H110" i="9"/>
  <c r="G110" i="9"/>
  <c r="E110" i="9" s="1"/>
  <c r="F110" i="9"/>
  <c r="H109" i="9"/>
  <c r="G109" i="9"/>
  <c r="E109" i="9" s="1"/>
  <c r="B109" i="9" s="1"/>
  <c r="F109" i="9"/>
  <c r="H108" i="9"/>
  <c r="E108" i="9" s="1"/>
  <c r="B108" i="9" s="1"/>
  <c r="G108" i="9"/>
  <c r="F108" i="9"/>
  <c r="H107" i="9"/>
  <c r="G107" i="9"/>
  <c r="F107" i="9"/>
  <c r="E107" i="9"/>
  <c r="H106" i="9"/>
  <c r="G106" i="9"/>
  <c r="E106" i="9" s="1"/>
  <c r="B106" i="9" s="1"/>
  <c r="F106" i="9"/>
  <c r="H105" i="9"/>
  <c r="G105" i="9"/>
  <c r="E105" i="9" s="1"/>
  <c r="B105" i="9" s="1"/>
  <c r="F105" i="9"/>
  <c r="H104" i="9"/>
  <c r="G104" i="9"/>
  <c r="F104" i="9"/>
  <c r="E104" i="9"/>
  <c r="B104" i="9"/>
  <c r="H103" i="9"/>
  <c r="G103" i="9"/>
  <c r="F103" i="9"/>
  <c r="E103" i="9"/>
  <c r="B103" i="9" s="1"/>
  <c r="H102" i="9"/>
  <c r="G102" i="9"/>
  <c r="E102" i="9" s="1"/>
  <c r="F102" i="9"/>
  <c r="H101" i="9"/>
  <c r="G101" i="9"/>
  <c r="E101" i="9" s="1"/>
  <c r="F101" i="9"/>
  <c r="B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F94" i="9"/>
  <c r="H93" i="9"/>
  <c r="G93" i="9"/>
  <c r="E93" i="9" s="1"/>
  <c r="F93" i="9"/>
  <c r="B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F87" i="9"/>
  <c r="E87" i="9"/>
  <c r="B87" i="9" s="1"/>
  <c r="H86" i="9"/>
  <c r="G86" i="9"/>
  <c r="E86" i="9" s="1"/>
  <c r="B86" i="9" s="1"/>
  <c r="F86" i="9"/>
  <c r="H85" i="9"/>
  <c r="G85" i="9"/>
  <c r="E85" i="9" s="1"/>
  <c r="F85" i="9"/>
  <c r="B85" i="9"/>
  <c r="H84" i="9"/>
  <c r="E84" i="9" s="1"/>
  <c r="B84" i="9" s="1"/>
  <c r="G84" i="9"/>
  <c r="F84" i="9"/>
  <c r="H83" i="9"/>
  <c r="G83" i="9"/>
  <c r="F83" i="9"/>
  <c r="E83" i="9"/>
  <c r="B83" i="9" s="1"/>
  <c r="H82" i="9"/>
  <c r="G82" i="9"/>
  <c r="E82" i="9" s="1"/>
  <c r="B82" i="9" s="1"/>
  <c r="F82" i="9"/>
  <c r="H81" i="9"/>
  <c r="G81" i="9"/>
  <c r="F81" i="9"/>
  <c r="H80" i="9"/>
  <c r="G80" i="9"/>
  <c r="F80" i="9"/>
  <c r="E80" i="9"/>
  <c r="B80" i="9"/>
  <c r="H79" i="9"/>
  <c r="G79" i="9"/>
  <c r="F79" i="9"/>
  <c r="E79" i="9"/>
  <c r="B79" i="9" s="1"/>
  <c r="H78" i="9"/>
  <c r="G78" i="9"/>
  <c r="E78" i="9" s="1"/>
  <c r="B78" i="9" s="1"/>
  <c r="F78" i="9"/>
  <c r="H77" i="9"/>
  <c r="G77" i="9"/>
  <c r="E77" i="9" s="1"/>
  <c r="B77" i="9" s="1"/>
  <c r="F77" i="9"/>
  <c r="H76" i="9"/>
  <c r="E76" i="9" s="1"/>
  <c r="B76" i="9" s="1"/>
  <c r="G76" i="9"/>
  <c r="F76" i="9"/>
  <c r="H75" i="9"/>
  <c r="G75" i="9"/>
  <c r="F75" i="9"/>
  <c r="E75" i="9"/>
  <c r="H74" i="9"/>
  <c r="G74" i="9"/>
  <c r="E74" i="9" s="1"/>
  <c r="B74" i="9" s="1"/>
  <c r="F74" i="9"/>
  <c r="H73" i="9"/>
  <c r="G73" i="9"/>
  <c r="F73" i="9"/>
  <c r="H72" i="9"/>
  <c r="G72" i="9"/>
  <c r="F72" i="9"/>
  <c r="E72" i="9"/>
  <c r="B72" i="9"/>
  <c r="H71" i="9"/>
  <c r="G71" i="9"/>
  <c r="F71" i="9"/>
  <c r="E71" i="9"/>
  <c r="B71" i="9" s="1"/>
  <c r="H70" i="9"/>
  <c r="G70" i="9"/>
  <c r="E70" i="9" s="1"/>
  <c r="B70" i="9" s="1"/>
  <c r="F70" i="9"/>
  <c r="H69" i="9"/>
  <c r="G69" i="9"/>
  <c r="E69" i="9" s="1"/>
  <c r="B69" i="9" s="1"/>
  <c r="F69" i="9"/>
  <c r="H68" i="9"/>
  <c r="E68" i="9" s="1"/>
  <c r="B68" i="9" s="1"/>
  <c r="G68" i="9"/>
  <c r="F68" i="9"/>
  <c r="H67" i="9"/>
  <c r="G67" i="9"/>
  <c r="F67" i="9"/>
  <c r="E67" i="9"/>
  <c r="H66" i="9"/>
  <c r="G66" i="9"/>
  <c r="E66" i="9" s="1"/>
  <c r="B66" i="9" s="1"/>
  <c r="F66" i="9"/>
  <c r="H65" i="9"/>
  <c r="G65" i="9"/>
  <c r="F65" i="9"/>
  <c r="H64" i="9"/>
  <c r="G64" i="9"/>
  <c r="F64" i="9"/>
  <c r="E64" i="9"/>
  <c r="B64" i="9" s="1"/>
  <c r="H63" i="9"/>
  <c r="G63" i="9"/>
  <c r="F63" i="9"/>
  <c r="E63" i="9"/>
  <c r="H62" i="9"/>
  <c r="G62" i="9"/>
  <c r="E62" i="9" s="1"/>
  <c r="F62" i="9"/>
  <c r="H61" i="9"/>
  <c r="G61" i="9"/>
  <c r="E61" i="9" s="1"/>
  <c r="F61" i="9"/>
  <c r="B61" i="9"/>
  <c r="H60" i="9"/>
  <c r="E60" i="9" s="1"/>
  <c r="B60" i="9" s="1"/>
  <c r="G60" i="9"/>
  <c r="F60" i="9"/>
  <c r="H59" i="9"/>
  <c r="G59" i="9"/>
  <c r="F59" i="9"/>
  <c r="E59" i="9"/>
  <c r="B59" i="9" s="1"/>
  <c r="H58" i="9"/>
  <c r="G58" i="9"/>
  <c r="E58" i="9" s="1"/>
  <c r="B58" i="9" s="1"/>
  <c r="F58" i="9"/>
  <c r="H57" i="9"/>
  <c r="G57" i="9"/>
  <c r="F57" i="9"/>
  <c r="H56" i="9"/>
  <c r="G56" i="9"/>
  <c r="F56" i="9"/>
  <c r="E56" i="9"/>
  <c r="B56" i="9" s="1"/>
  <c r="H55" i="9"/>
  <c r="G55" i="9"/>
  <c r="F55" i="9"/>
  <c r="H54" i="9"/>
  <c r="G54" i="9"/>
  <c r="E54" i="9" s="1"/>
  <c r="B54" i="9" s="1"/>
  <c r="F54" i="9"/>
  <c r="H53" i="9"/>
  <c r="G53" i="9"/>
  <c r="F53" i="9"/>
  <c r="H52" i="9"/>
  <c r="E52" i="9" s="1"/>
  <c r="B52" i="9" s="1"/>
  <c r="G52" i="9"/>
  <c r="F52" i="9"/>
  <c r="H51" i="9"/>
  <c r="E51" i="9" s="1"/>
  <c r="B51" i="9" s="1"/>
  <c r="G51" i="9"/>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B45" i="9" s="1"/>
  <c r="E45" i="9"/>
  <c r="H44" i="9"/>
  <c r="G44" i="9"/>
  <c r="E44" i="9" s="1"/>
  <c r="B44" i="9" s="1"/>
  <c r="F44" i="9"/>
  <c r="H43" i="9"/>
  <c r="E43" i="9" s="1"/>
  <c r="B43" i="9" s="1"/>
  <c r="G43" i="9"/>
  <c r="F43" i="9"/>
  <c r="H42" i="9"/>
  <c r="E42" i="9" s="1"/>
  <c r="B42" i="9" s="1"/>
  <c r="G42" i="9"/>
  <c r="F42" i="9"/>
  <c r="H41" i="9"/>
  <c r="G41" i="9"/>
  <c r="F41" i="9"/>
  <c r="E41" i="9"/>
  <c r="B41" i="9" s="1"/>
  <c r="H40" i="9"/>
  <c r="G40" i="9"/>
  <c r="E40" i="9" s="1"/>
  <c r="B40" i="9" s="1"/>
  <c r="F40" i="9"/>
  <c r="H39" i="9"/>
  <c r="G39" i="9"/>
  <c r="E39" i="9" s="1"/>
  <c r="B39" i="9" s="1"/>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F33" i="9"/>
  <c r="E33" i="9"/>
  <c r="B33" i="9" s="1"/>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F25" i="9"/>
  <c r="E25" i="9"/>
  <c r="B25" i="9" s="1"/>
  <c r="F24" i="9"/>
  <c r="F4" i="9"/>
  <c r="O3" i="9"/>
  <c r="G296" i="9" s="1"/>
  <c r="E296" i="9" s="1"/>
  <c r="B296" i="9" s="1"/>
  <c r="I3" i="9"/>
  <c r="H3" i="9"/>
  <c r="G3" i="9"/>
  <c r="D104" i="8"/>
  <c r="C1680" i="1" s="1"/>
  <c r="D97" i="8"/>
  <c r="D92" i="8"/>
  <c r="D87" i="8"/>
  <c r="D82" i="8"/>
  <c r="D77" i="8"/>
  <c r="D72" i="8"/>
  <c r="D67" i="8"/>
  <c r="D62" i="8"/>
  <c r="D57" i="8"/>
  <c r="D52" i="8"/>
  <c r="D51" i="8"/>
  <c r="D46" i="8"/>
  <c r="D45" i="8" s="1"/>
  <c r="D37" i="8"/>
  <c r="D27" i="8"/>
  <c r="C1603" i="1" s="1"/>
  <c r="D18" i="8"/>
  <c r="D8" i="8"/>
  <c r="D6" i="8" s="1"/>
  <c r="E44" i="7"/>
  <c r="D44" i="7"/>
  <c r="E39" i="7"/>
  <c r="E38" i="7" s="1"/>
  <c r="D39" i="7"/>
  <c r="D38" i="7"/>
  <c r="E30" i="7"/>
  <c r="D30" i="7"/>
  <c r="E23" i="7"/>
  <c r="E22" i="7" s="1"/>
  <c r="I34" i="3" s="1"/>
  <c r="D23" i="7"/>
  <c r="D22" i="7" s="1"/>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I27" i="3"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D202" i="5" s="1"/>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D177"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4" i="9" s="1"/>
  <c r="D150" i="5"/>
  <c r="D147" i="5" s="1"/>
  <c r="F147" i="5" s="1"/>
  <c r="F149" i="5"/>
  <c r="F148"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s="1"/>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E571" i="4" s="1"/>
  <c r="D565" i="1" s="1"/>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E522" i="4" s="1"/>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F485" i="4"/>
  <c r="E485" i="4"/>
  <c r="D485" i="4"/>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D427" i="4"/>
  <c r="D648" i="4" s="1"/>
  <c r="E426" i="4"/>
  <c r="D426" i="4"/>
  <c r="F426" i="4" s="1"/>
  <c r="F421" i="4"/>
  <c r="F420" i="4"/>
  <c r="F419" i="4"/>
  <c r="F416" i="4"/>
  <c r="F415" i="4"/>
  <c r="F414" i="4"/>
  <c r="F413" i="4"/>
  <c r="E412" i="4"/>
  <c r="D407" i="1" s="1"/>
  <c r="D412" i="4"/>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D263" i="4"/>
  <c r="F263" i="4" s="1"/>
  <c r="F262" i="4"/>
  <c r="D262"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D164" i="4" s="1"/>
  <c r="F169" i="4"/>
  <c r="F168" i="4"/>
  <c r="F167" i="4"/>
  <c r="F166" i="4"/>
  <c r="E165" i="4"/>
  <c r="D165" i="4"/>
  <c r="F163" i="4"/>
  <c r="F162" i="4"/>
  <c r="F161" i="4"/>
  <c r="F160" i="4"/>
  <c r="E160" i="4"/>
  <c r="D160" i="4"/>
  <c r="F159" i="4"/>
  <c r="F158" i="4"/>
  <c r="F157" i="4"/>
  <c r="F156" i="4"/>
  <c r="F155" i="4"/>
  <c r="E154" i="4"/>
  <c r="E153"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c r="F134" i="4" s="1"/>
  <c r="F133" i="4"/>
  <c r="F132" i="4"/>
  <c r="F131" i="4"/>
  <c r="F130" i="4"/>
  <c r="E129" i="4"/>
  <c r="D129" i="4"/>
  <c r="F128" i="4"/>
  <c r="F127" i="4"/>
  <c r="F126" i="4"/>
  <c r="E126" i="4"/>
  <c r="E125" i="4" s="1"/>
  <c r="D121" i="1" s="1"/>
  <c r="D126" i="4"/>
  <c r="D125" i="4"/>
  <c r="F124" i="4"/>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2" i="4"/>
  <c r="F51" i="4"/>
  <c r="F50" i="4"/>
  <c r="E50" i="4"/>
  <c r="D50" i="4"/>
  <c r="F48" i="4"/>
  <c r="F47" i="4"/>
  <c r="F46" i="4"/>
  <c r="F45" i="4"/>
  <c r="F44" i="4"/>
  <c r="E44" i="4"/>
  <c r="D44" i="4"/>
  <c r="D43" i="4" s="1"/>
  <c r="F43"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I40" i="3"/>
  <c r="G40" i="3"/>
  <c r="B40" i="3"/>
  <c r="G39" i="3"/>
  <c r="B39" i="3"/>
  <c r="H38" i="3"/>
  <c r="G38" i="3"/>
  <c r="B38" i="3"/>
  <c r="I36" i="3"/>
  <c r="H36" i="3"/>
  <c r="G36" i="3"/>
  <c r="B36" i="3"/>
  <c r="I35" i="3"/>
  <c r="H35" i="3"/>
  <c r="G35" i="3"/>
  <c r="B35" i="3"/>
  <c r="H34" i="3"/>
  <c r="G34" i="3"/>
  <c r="B34" i="3"/>
  <c r="H33" i="3"/>
  <c r="G33" i="3"/>
  <c r="B33" i="3"/>
  <c r="G31" i="3"/>
  <c r="B31" i="3"/>
  <c r="I30"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L3" i="9" s="1"/>
  <c r="C1685" i="1"/>
  <c r="G1685" i="1" s="1"/>
  <c r="C1684" i="1"/>
  <c r="H1684" i="1" s="1"/>
  <c r="G1683" i="1"/>
  <c r="C1683" i="1"/>
  <c r="H1683" i="1" s="1"/>
  <c r="H1682" i="1"/>
  <c r="C1682" i="1"/>
  <c r="G1682" i="1" s="1"/>
  <c r="H1681" i="1"/>
  <c r="G1681" i="1"/>
  <c r="C1681" i="1"/>
  <c r="C1679" i="1"/>
  <c r="H1678" i="1"/>
  <c r="C1678" i="1"/>
  <c r="G1678" i="1" s="1"/>
  <c r="H1677" i="1"/>
  <c r="G1677" i="1"/>
  <c r="C1677" i="1"/>
  <c r="G1676" i="1"/>
  <c r="C1676" i="1"/>
  <c r="H1676" i="1" s="1"/>
  <c r="G1675" i="1"/>
  <c r="C1675" i="1"/>
  <c r="H1675" i="1" s="1"/>
  <c r="H1674" i="1"/>
  <c r="C1674" i="1"/>
  <c r="G1674" i="1" s="1"/>
  <c r="H1673" i="1"/>
  <c r="G1673" i="1"/>
  <c r="C1673" i="1"/>
  <c r="H1672" i="1"/>
  <c r="C1672" i="1"/>
  <c r="G1672" i="1" s="1"/>
  <c r="C1671" i="1"/>
  <c r="H1670" i="1"/>
  <c r="C1670" i="1"/>
  <c r="G1670" i="1" s="1"/>
  <c r="H1669" i="1"/>
  <c r="G1669" i="1"/>
  <c r="C1669" i="1"/>
  <c r="C1668" i="1"/>
  <c r="G1667" i="1"/>
  <c r="C1667" i="1"/>
  <c r="H1667" i="1" s="1"/>
  <c r="H1666" i="1"/>
  <c r="C1666" i="1"/>
  <c r="G1666" i="1" s="1"/>
  <c r="H1665" i="1"/>
  <c r="G1665" i="1"/>
  <c r="C1665" i="1"/>
  <c r="H1664" i="1"/>
  <c r="C1664" i="1"/>
  <c r="G1664" i="1" s="1"/>
  <c r="C1663" i="1"/>
  <c r="H1662" i="1"/>
  <c r="C1662" i="1"/>
  <c r="G1662" i="1" s="1"/>
  <c r="H1661" i="1"/>
  <c r="G1661" i="1"/>
  <c r="C1661" i="1"/>
  <c r="G1660" i="1"/>
  <c r="C1660" i="1"/>
  <c r="H1660" i="1" s="1"/>
  <c r="G1659" i="1"/>
  <c r="C1659" i="1"/>
  <c r="H1659" i="1" s="1"/>
  <c r="H1658" i="1"/>
  <c r="C1658" i="1"/>
  <c r="G1658" i="1" s="1"/>
  <c r="H1657" i="1"/>
  <c r="G1657" i="1"/>
  <c r="C1657" i="1"/>
  <c r="H1656" i="1"/>
  <c r="C1656" i="1"/>
  <c r="G1656" i="1" s="1"/>
  <c r="C1655" i="1"/>
  <c r="H1654" i="1"/>
  <c r="C1654" i="1"/>
  <c r="G1654" i="1" s="1"/>
  <c r="H1653" i="1"/>
  <c r="G1653" i="1"/>
  <c r="C1653" i="1"/>
  <c r="C1652" i="1"/>
  <c r="H1652" i="1" s="1"/>
  <c r="G1651" i="1"/>
  <c r="C1651" i="1"/>
  <c r="H1651" i="1" s="1"/>
  <c r="H1650" i="1"/>
  <c r="C1650" i="1"/>
  <c r="G1650" i="1" s="1"/>
  <c r="H1649" i="1"/>
  <c r="G1649" i="1"/>
  <c r="C1649" i="1"/>
  <c r="H1648" i="1"/>
  <c r="C1648" i="1"/>
  <c r="G1648" i="1" s="1"/>
  <c r="C1647" i="1"/>
  <c r="H1646" i="1"/>
  <c r="C1646" i="1"/>
  <c r="G1646" i="1" s="1"/>
  <c r="H1645" i="1"/>
  <c r="G1645" i="1"/>
  <c r="C1645" i="1"/>
  <c r="C1644" i="1"/>
  <c r="H1644" i="1" s="1"/>
  <c r="G1643" i="1"/>
  <c r="C1643" i="1"/>
  <c r="H1643" i="1" s="1"/>
  <c r="H1642" i="1"/>
  <c r="C1642" i="1"/>
  <c r="G1642" i="1" s="1"/>
  <c r="H1641" i="1"/>
  <c r="G1641" i="1"/>
  <c r="C1641" i="1"/>
  <c r="H1640" i="1"/>
  <c r="C1640" i="1"/>
  <c r="G1640" i="1" s="1"/>
  <c r="C1639" i="1"/>
  <c r="H1638" i="1"/>
  <c r="C1638" i="1"/>
  <c r="G1638" i="1" s="1"/>
  <c r="H1637" i="1"/>
  <c r="G1637" i="1"/>
  <c r="C1637" i="1"/>
  <c r="G1636" i="1"/>
  <c r="C1636" i="1"/>
  <c r="H1636" i="1" s="1"/>
  <c r="G1635" i="1"/>
  <c r="C1635" i="1"/>
  <c r="H1635" i="1" s="1"/>
  <c r="H1634" i="1"/>
  <c r="C1634" i="1"/>
  <c r="G1634" i="1" s="1"/>
  <c r="H1633" i="1"/>
  <c r="G1633" i="1"/>
  <c r="C1633" i="1"/>
  <c r="H1632" i="1"/>
  <c r="C1632" i="1"/>
  <c r="G1632" i="1" s="1"/>
  <c r="C1631" i="1"/>
  <c r="H1630" i="1"/>
  <c r="C1630" i="1"/>
  <c r="G1630" i="1" s="1"/>
  <c r="H1629" i="1"/>
  <c r="G1629" i="1"/>
  <c r="C1629" i="1"/>
  <c r="G1628" i="1"/>
  <c r="C1628" i="1"/>
  <c r="H1628" i="1" s="1"/>
  <c r="G1627" i="1"/>
  <c r="C1627" i="1"/>
  <c r="H1627" i="1" s="1"/>
  <c r="H1626" i="1"/>
  <c r="C1626" i="1"/>
  <c r="G1626" i="1" s="1"/>
  <c r="H1625" i="1"/>
  <c r="G1625" i="1"/>
  <c r="C1625" i="1"/>
  <c r="H1624" i="1"/>
  <c r="C1624" i="1"/>
  <c r="G1624" i="1" s="1"/>
  <c r="C1623" i="1"/>
  <c r="H1622" i="1"/>
  <c r="C1622" i="1"/>
  <c r="G1622" i="1" s="1"/>
  <c r="H1621" i="1"/>
  <c r="G1621" i="1"/>
  <c r="C1621" i="1"/>
  <c r="G1619" i="1"/>
  <c r="C1619" i="1"/>
  <c r="H1619" i="1" s="1"/>
  <c r="H1618" i="1"/>
  <c r="C1618" i="1"/>
  <c r="G1618" i="1" s="1"/>
  <c r="H1617" i="1"/>
  <c r="G1617" i="1"/>
  <c r="C1617" i="1"/>
  <c r="H1616" i="1"/>
  <c r="C1616" i="1"/>
  <c r="G1616" i="1" s="1"/>
  <c r="C1615" i="1"/>
  <c r="H1614" i="1"/>
  <c r="C1614" i="1"/>
  <c r="G1614" i="1" s="1"/>
  <c r="H1613" i="1"/>
  <c r="G1613" i="1"/>
  <c r="C1613" i="1"/>
  <c r="C1612" i="1"/>
  <c r="H1612" i="1" s="1"/>
  <c r="G1611" i="1"/>
  <c r="C1611" i="1"/>
  <c r="H1611" i="1" s="1"/>
  <c r="C1610" i="1"/>
  <c r="G1610" i="1" s="1"/>
  <c r="H1609" i="1"/>
  <c r="G1609" i="1"/>
  <c r="C1609" i="1"/>
  <c r="H1608" i="1"/>
  <c r="C1608" i="1"/>
  <c r="G1608" i="1" s="1"/>
  <c r="C1607" i="1"/>
  <c r="C1606" i="1"/>
  <c r="G1606" i="1" s="1"/>
  <c r="C1605" i="1"/>
  <c r="H1605" i="1" s="1"/>
  <c r="C1604" i="1"/>
  <c r="H1602" i="1"/>
  <c r="C1602" i="1"/>
  <c r="G1602" i="1" s="1"/>
  <c r="H1600" i="1"/>
  <c r="C1600" i="1"/>
  <c r="G1600" i="1" s="1"/>
  <c r="C1599" i="1"/>
  <c r="H1598" i="1"/>
  <c r="C1598" i="1"/>
  <c r="G1598" i="1" s="1"/>
  <c r="H1597" i="1"/>
  <c r="G1597" i="1"/>
  <c r="C1597" i="1"/>
  <c r="G1596" i="1"/>
  <c r="C1596" i="1"/>
  <c r="H1596" i="1" s="1"/>
  <c r="G1595" i="1"/>
  <c r="C1595" i="1"/>
  <c r="H1595" i="1" s="1"/>
  <c r="H1594" i="1"/>
  <c r="C1594" i="1"/>
  <c r="G1594" i="1" s="1"/>
  <c r="C1593" i="1"/>
  <c r="H1593" i="1" s="1"/>
  <c r="H1592" i="1"/>
  <c r="C1592" i="1"/>
  <c r="G1592" i="1" s="1"/>
  <c r="C1591" i="1"/>
  <c r="H1590" i="1"/>
  <c r="C1590" i="1"/>
  <c r="G1590" i="1" s="1"/>
  <c r="H1589" i="1"/>
  <c r="G1589" i="1"/>
  <c r="C1589" i="1"/>
  <c r="C1588" i="1"/>
  <c r="H1588" i="1" s="1"/>
  <c r="C1587" i="1"/>
  <c r="H1587" i="1" s="1"/>
  <c r="H1586" i="1"/>
  <c r="C1586" i="1"/>
  <c r="G1586" i="1" s="1"/>
  <c r="C1585" i="1"/>
  <c r="H1585" i="1" s="1"/>
  <c r="C1583" i="1"/>
  <c r="C1582" i="1"/>
  <c r="G1582" i="1" s="1"/>
  <c r="C1581" i="1"/>
  <c r="H1581" i="1" s="1"/>
  <c r="H1580" i="1"/>
  <c r="I1580" i="1" s="1"/>
  <c r="D1580" i="1"/>
  <c r="C1580" i="1"/>
  <c r="G1580" i="1" s="1"/>
  <c r="G1579" i="1"/>
  <c r="D1579" i="1"/>
  <c r="J1579" i="1" s="1"/>
  <c r="C1579" i="1"/>
  <c r="H1579" i="1" s="1"/>
  <c r="D1578" i="1"/>
  <c r="C1578" i="1"/>
  <c r="J1577" i="1"/>
  <c r="H1577" i="1"/>
  <c r="D1577" i="1"/>
  <c r="G1577" i="1" s="1"/>
  <c r="I1577" i="1" s="1"/>
  <c r="C1577" i="1"/>
  <c r="D1576" i="1"/>
  <c r="G1576" i="1" s="1"/>
  <c r="C1576" i="1"/>
  <c r="D1575" i="1"/>
  <c r="C1575" i="1"/>
  <c r="J1574" i="1"/>
  <c r="H1574" i="1"/>
  <c r="D1574" i="1"/>
  <c r="G1574" i="1" s="1"/>
  <c r="I1574" i="1" s="1"/>
  <c r="C1574" i="1"/>
  <c r="I1573" i="1"/>
  <c r="H1573" i="1"/>
  <c r="D1573" i="1"/>
  <c r="C1573" i="1"/>
  <c r="G1573" i="1" s="1"/>
  <c r="G1572" i="1"/>
  <c r="D1572" i="1"/>
  <c r="J1572" i="1" s="1"/>
  <c r="C1572" i="1"/>
  <c r="H1572" i="1" s="1"/>
  <c r="H1571" i="1"/>
  <c r="D1571" i="1"/>
  <c r="G1571" i="1" s="1"/>
  <c r="C1571" i="1"/>
  <c r="D1570" i="1"/>
  <c r="G1570" i="1" s="1"/>
  <c r="C1570" i="1"/>
  <c r="D1569" i="1"/>
  <c r="C1569" i="1"/>
  <c r="J1568" i="1"/>
  <c r="H1568" i="1"/>
  <c r="D1568" i="1"/>
  <c r="G1568" i="1" s="1"/>
  <c r="I1568" i="1" s="1"/>
  <c r="C1568" i="1"/>
  <c r="I1567" i="1"/>
  <c r="H1567" i="1"/>
  <c r="D1567" i="1"/>
  <c r="C1567" i="1"/>
  <c r="G1567" i="1" s="1"/>
  <c r="D1566" i="1"/>
  <c r="C1566" i="1"/>
  <c r="D1565" i="1"/>
  <c r="C1565" i="1"/>
  <c r="J1564" i="1"/>
  <c r="H1564" i="1"/>
  <c r="D1564" i="1"/>
  <c r="G1564" i="1" s="1"/>
  <c r="I1564" i="1" s="1"/>
  <c r="C1564" i="1"/>
  <c r="I1563" i="1"/>
  <c r="H1563" i="1"/>
  <c r="D1563" i="1"/>
  <c r="C1563" i="1"/>
  <c r="G1563" i="1" s="1"/>
  <c r="D1562" i="1"/>
  <c r="C1562" i="1"/>
  <c r="J1561" i="1"/>
  <c r="H1561" i="1"/>
  <c r="D1561" i="1"/>
  <c r="G1561" i="1" s="1"/>
  <c r="I1561" i="1" s="1"/>
  <c r="C1561" i="1"/>
  <c r="H1560" i="1"/>
  <c r="I1560" i="1" s="1"/>
  <c r="D1560" i="1"/>
  <c r="C1560" i="1"/>
  <c r="G1560" i="1" s="1"/>
  <c r="G1559" i="1"/>
  <c r="D1559" i="1"/>
  <c r="J1559" i="1" s="1"/>
  <c r="C1559" i="1"/>
  <c r="H1559" i="1" s="1"/>
  <c r="D1558" i="1"/>
  <c r="C1558" i="1"/>
  <c r="J1557" i="1"/>
  <c r="H1557" i="1"/>
  <c r="D1557" i="1"/>
  <c r="G1557" i="1" s="1"/>
  <c r="I1557" i="1" s="1"/>
  <c r="C1557" i="1"/>
  <c r="H1556" i="1"/>
  <c r="D1556" i="1"/>
  <c r="C1556" i="1"/>
  <c r="G1556" i="1" s="1"/>
  <c r="I1556" i="1" s="1"/>
  <c r="D1555" i="1"/>
  <c r="C1555" i="1"/>
  <c r="H1554" i="1"/>
  <c r="D1554" i="1"/>
  <c r="C1554" i="1"/>
  <c r="G1554" i="1" s="1"/>
  <c r="G1553" i="1"/>
  <c r="I1553" i="1" s="1"/>
  <c r="D1553" i="1"/>
  <c r="J1553" i="1" s="1"/>
  <c r="C1553" i="1"/>
  <c r="H1553" i="1" s="1"/>
  <c r="D1552" i="1"/>
  <c r="C1552" i="1"/>
  <c r="J1551" i="1"/>
  <c r="H1551" i="1"/>
  <c r="D1551" i="1"/>
  <c r="G1551" i="1" s="1"/>
  <c r="I1551" i="1" s="1"/>
  <c r="C1551" i="1"/>
  <c r="H1550" i="1"/>
  <c r="D1550" i="1"/>
  <c r="C1550" i="1"/>
  <c r="G1550" i="1" s="1"/>
  <c r="I1550" i="1" s="1"/>
  <c r="D1549" i="1"/>
  <c r="J1549" i="1" s="1"/>
  <c r="C1549" i="1"/>
  <c r="D1548" i="1"/>
  <c r="C1548" i="1"/>
  <c r="J1547" i="1"/>
  <c r="H1547" i="1"/>
  <c r="D1547" i="1"/>
  <c r="G1547" i="1" s="1"/>
  <c r="I1547" i="1" s="1"/>
  <c r="C1547" i="1"/>
  <c r="H1546" i="1"/>
  <c r="G1546" i="1"/>
  <c r="D1546" i="1"/>
  <c r="C1546" i="1"/>
  <c r="J1546" i="1" s="1"/>
  <c r="D1545" i="1"/>
  <c r="C1545" i="1"/>
  <c r="J1544" i="1"/>
  <c r="I1544" i="1"/>
  <c r="H1544" i="1"/>
  <c r="G1544" i="1"/>
  <c r="D1544" i="1"/>
  <c r="C1544" i="1"/>
  <c r="J1543" i="1"/>
  <c r="I1543" i="1"/>
  <c r="G1543" i="1"/>
  <c r="D1543" i="1"/>
  <c r="C1543" i="1"/>
  <c r="H1543" i="1" s="1"/>
  <c r="H1542" i="1"/>
  <c r="G1542" i="1"/>
  <c r="I1542" i="1" s="1"/>
  <c r="D1542" i="1"/>
  <c r="C1542" i="1"/>
  <c r="J1542" i="1" s="1"/>
  <c r="D1541" i="1"/>
  <c r="C1541" i="1"/>
  <c r="J1540" i="1"/>
  <c r="I1540" i="1"/>
  <c r="H1540" i="1"/>
  <c r="G1540" i="1"/>
  <c r="D1540" i="1"/>
  <c r="C1540" i="1"/>
  <c r="H1539" i="1"/>
  <c r="G1539" i="1"/>
  <c r="D1539" i="1"/>
  <c r="C1539" i="1"/>
  <c r="H1538" i="1"/>
  <c r="G1538" i="1"/>
  <c r="D1538" i="1"/>
  <c r="C1538" i="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G727"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D649" i="1"/>
  <c r="G649" i="1" s="1"/>
  <c r="C649" i="1"/>
  <c r="D648" i="1"/>
  <c r="G648" i="1" s="1"/>
  <c r="C648" i="1"/>
  <c r="G647" i="1"/>
  <c r="D647" i="1"/>
  <c r="H647" i="1" s="1"/>
  <c r="C647" i="1"/>
  <c r="D646" i="1"/>
  <c r="H646" i="1" s="1"/>
  <c r="C646" i="1"/>
  <c r="H645" i="1"/>
  <c r="G645" i="1"/>
  <c r="D645" i="1"/>
  <c r="C645" i="1"/>
  <c r="C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D563" i="1"/>
  <c r="C563" i="1"/>
  <c r="H562" i="1"/>
  <c r="G562" i="1"/>
  <c r="D562" i="1"/>
  <c r="C562" i="1"/>
  <c r="D561" i="1"/>
  <c r="C561" i="1"/>
  <c r="H561" i="1" s="1"/>
  <c r="H560" i="1"/>
  <c r="G560" i="1"/>
  <c r="D560" i="1"/>
  <c r="C560" i="1"/>
  <c r="D559" i="1"/>
  <c r="C559" i="1"/>
  <c r="H559" i="1" s="1"/>
  <c r="H558" i="1"/>
  <c r="G558" i="1"/>
  <c r="D558" i="1"/>
  <c r="C558" i="1"/>
  <c r="G557" i="1"/>
  <c r="D557" i="1"/>
  <c r="C557" i="1"/>
  <c r="H557" i="1" s="1"/>
  <c r="H556" i="1"/>
  <c r="G556" i="1"/>
  <c r="D556" i="1"/>
  <c r="C556" i="1"/>
  <c r="G555" i="1"/>
  <c r="D555" i="1"/>
  <c r="C555" i="1"/>
  <c r="H555" i="1" s="1"/>
  <c r="H554" i="1"/>
  <c r="G554" i="1"/>
  <c r="D554" i="1"/>
  <c r="C554" i="1"/>
  <c r="G553" i="1"/>
  <c r="D553" i="1"/>
  <c r="C553" i="1"/>
  <c r="H553" i="1" s="1"/>
  <c r="H552" i="1"/>
  <c r="G552" i="1"/>
  <c r="D552" i="1"/>
  <c r="C552" i="1"/>
  <c r="D551" i="1"/>
  <c r="C551" i="1"/>
  <c r="H551" i="1" s="1"/>
  <c r="H550" i="1"/>
  <c r="G550" i="1"/>
  <c r="D550" i="1"/>
  <c r="C550" i="1"/>
  <c r="D549" i="1"/>
  <c r="C549" i="1"/>
  <c r="H549" i="1" s="1"/>
  <c r="H548" i="1"/>
  <c r="G548" i="1"/>
  <c r="D548" i="1"/>
  <c r="C548" i="1"/>
  <c r="D547" i="1"/>
  <c r="C547" i="1"/>
  <c r="H546" i="1"/>
  <c r="G546" i="1"/>
  <c r="D546" i="1"/>
  <c r="C546" i="1"/>
  <c r="D545" i="1"/>
  <c r="C545" i="1"/>
  <c r="H545" i="1" s="1"/>
  <c r="H544" i="1"/>
  <c r="G544" i="1"/>
  <c r="D544" i="1"/>
  <c r="C544" i="1"/>
  <c r="D543" i="1"/>
  <c r="C543" i="1"/>
  <c r="H543" i="1" s="1"/>
  <c r="H542" i="1"/>
  <c r="G542" i="1"/>
  <c r="D542" i="1"/>
  <c r="C542" i="1"/>
  <c r="G541" i="1"/>
  <c r="D541" i="1"/>
  <c r="C541" i="1"/>
  <c r="H541" i="1" s="1"/>
  <c r="H540" i="1"/>
  <c r="G540" i="1"/>
  <c r="D540" i="1"/>
  <c r="C540" i="1"/>
  <c r="G539" i="1"/>
  <c r="D539" i="1"/>
  <c r="C539" i="1"/>
  <c r="H539" i="1" s="1"/>
  <c r="H538" i="1"/>
  <c r="G538" i="1"/>
  <c r="D538" i="1"/>
  <c r="C538" i="1"/>
  <c r="G537" i="1"/>
  <c r="D537" i="1"/>
  <c r="C537" i="1"/>
  <c r="H537" i="1" s="1"/>
  <c r="H536" i="1"/>
  <c r="G536" i="1"/>
  <c r="D536" i="1"/>
  <c r="C536" i="1"/>
  <c r="G535" i="1"/>
  <c r="D535" i="1"/>
  <c r="C535" i="1"/>
  <c r="H535" i="1" s="1"/>
  <c r="H534" i="1"/>
  <c r="G534" i="1"/>
  <c r="D534" i="1"/>
  <c r="C534" i="1"/>
  <c r="D533" i="1"/>
  <c r="C533" i="1"/>
  <c r="H533" i="1" s="1"/>
  <c r="H532" i="1"/>
  <c r="G532" i="1"/>
  <c r="D532" i="1"/>
  <c r="C532" i="1"/>
  <c r="D531" i="1"/>
  <c r="C531" i="1"/>
  <c r="D530" i="1"/>
  <c r="H528" i="1"/>
  <c r="G528" i="1"/>
  <c r="D528" i="1"/>
  <c r="C528" i="1"/>
  <c r="H527" i="1"/>
  <c r="D527" i="1"/>
  <c r="C527" i="1"/>
  <c r="G527" i="1" s="1"/>
  <c r="H526" i="1"/>
  <c r="G526" i="1"/>
  <c r="D526" i="1"/>
  <c r="C526" i="1"/>
  <c r="D525" i="1"/>
  <c r="C525" i="1"/>
  <c r="G525" i="1" s="1"/>
  <c r="H524" i="1"/>
  <c r="G524" i="1"/>
  <c r="D524" i="1"/>
  <c r="C524" i="1"/>
  <c r="D523" i="1"/>
  <c r="C523" i="1"/>
  <c r="G523" i="1" s="1"/>
  <c r="H522" i="1"/>
  <c r="G522" i="1"/>
  <c r="D522" i="1"/>
  <c r="C522" i="1"/>
  <c r="D521" i="1"/>
  <c r="C521" i="1"/>
  <c r="H520" i="1"/>
  <c r="G520" i="1"/>
  <c r="D520" i="1"/>
  <c r="C520" i="1"/>
  <c r="D519" i="1"/>
  <c r="C519" i="1"/>
  <c r="G519" i="1" s="1"/>
  <c r="H518" i="1"/>
  <c r="G518" i="1"/>
  <c r="D518" i="1"/>
  <c r="C518" i="1"/>
  <c r="D517" i="1"/>
  <c r="C517" i="1"/>
  <c r="G517" i="1" s="1"/>
  <c r="H516" i="1"/>
  <c r="G516" i="1"/>
  <c r="D516"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D507" i="1"/>
  <c r="C507" i="1"/>
  <c r="G507" i="1" s="1"/>
  <c r="H506" i="1"/>
  <c r="G506" i="1"/>
  <c r="D506" i="1"/>
  <c r="C506" i="1"/>
  <c r="D505" i="1"/>
  <c r="C505" i="1"/>
  <c r="H504" i="1"/>
  <c r="G504" i="1"/>
  <c r="D504" i="1"/>
  <c r="C504" i="1"/>
  <c r="D503" i="1"/>
  <c r="C503" i="1"/>
  <c r="G503" i="1" s="1"/>
  <c r="H502" i="1"/>
  <c r="G502" i="1"/>
  <c r="D502" i="1"/>
  <c r="C502"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D493" i="1"/>
  <c r="C493" i="1"/>
  <c r="G493" i="1" s="1"/>
  <c r="H492" i="1"/>
  <c r="G492" i="1"/>
  <c r="D492" i="1"/>
  <c r="C492" i="1"/>
  <c r="D491" i="1"/>
  <c r="C491" i="1"/>
  <c r="G491" i="1" s="1"/>
  <c r="H490" i="1"/>
  <c r="G490" i="1"/>
  <c r="D490" i="1"/>
  <c r="C490" i="1"/>
  <c r="D489" i="1"/>
  <c r="C489" i="1"/>
  <c r="H488" i="1"/>
  <c r="G488" i="1"/>
  <c r="D488" i="1"/>
  <c r="C488" i="1"/>
  <c r="D487" i="1"/>
  <c r="C487" i="1"/>
  <c r="G487" i="1" s="1"/>
  <c r="H486" i="1"/>
  <c r="G486" i="1"/>
  <c r="D486" i="1"/>
  <c r="C486" i="1"/>
  <c r="D485" i="1"/>
  <c r="H484" i="1"/>
  <c r="G484" i="1"/>
  <c r="D484" i="1"/>
  <c r="C484" i="1"/>
  <c r="H483" i="1"/>
  <c r="D483" i="1"/>
  <c r="C483" i="1"/>
  <c r="G483" i="1" s="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C422" i="1"/>
  <c r="D421" i="1"/>
  <c r="G421" i="1" s="1"/>
  <c r="C421" i="1"/>
  <c r="D416" i="1"/>
  <c r="G416" i="1" s="1"/>
  <c r="C416" i="1"/>
  <c r="D415" i="1"/>
  <c r="C415" i="1"/>
  <c r="D414" i="1"/>
  <c r="G414" i="1" s="1"/>
  <c r="C414" i="1"/>
  <c r="D411" i="1"/>
  <c r="C411" i="1"/>
  <c r="H410" i="1"/>
  <c r="G410" i="1"/>
  <c r="D410" i="1"/>
  <c r="C410" i="1"/>
  <c r="D409" i="1"/>
  <c r="C409" i="1"/>
  <c r="D408" i="1"/>
  <c r="G408" i="1" s="1"/>
  <c r="C408" i="1"/>
  <c r="C407" i="1"/>
  <c r="D406" i="1"/>
  <c r="G406" i="1" s="1"/>
  <c r="C406" i="1"/>
  <c r="H406" i="1" s="1"/>
  <c r="D405" i="1"/>
  <c r="C405" i="1"/>
  <c r="D404" i="1"/>
  <c r="C404" i="1"/>
  <c r="D403" i="1"/>
  <c r="C403" i="1"/>
  <c r="H402" i="1"/>
  <c r="G402" i="1"/>
  <c r="D402" i="1"/>
  <c r="C402" i="1"/>
  <c r="D401" i="1"/>
  <c r="C401" i="1"/>
  <c r="H400" i="1"/>
  <c r="D400" i="1"/>
  <c r="G400" i="1" s="1"/>
  <c r="C400" i="1"/>
  <c r="D399" i="1"/>
  <c r="C399" i="1"/>
  <c r="G398" i="1"/>
  <c r="D398" i="1"/>
  <c r="C398" i="1"/>
  <c r="H398" i="1" s="1"/>
  <c r="D397" i="1"/>
  <c r="C397" i="1"/>
  <c r="D396" i="1"/>
  <c r="C396" i="1"/>
  <c r="D395" i="1"/>
  <c r="C395" i="1"/>
  <c r="H394" i="1"/>
  <c r="G394" i="1"/>
  <c r="D394" i="1"/>
  <c r="C394" i="1"/>
  <c r="D393" i="1"/>
  <c r="C393" i="1"/>
  <c r="D392" i="1"/>
  <c r="G392" i="1" s="1"/>
  <c r="C392" i="1"/>
  <c r="D391" i="1"/>
  <c r="C391" i="1"/>
  <c r="D390" i="1"/>
  <c r="G390" i="1" s="1"/>
  <c r="C390" i="1"/>
  <c r="H390" i="1" s="1"/>
  <c r="D389" i="1"/>
  <c r="C389" i="1"/>
  <c r="D388" i="1"/>
  <c r="C388" i="1"/>
  <c r="D387" i="1"/>
  <c r="C387" i="1"/>
  <c r="H386" i="1"/>
  <c r="G386" i="1"/>
  <c r="D386" i="1"/>
  <c r="C386" i="1"/>
  <c r="D385" i="1"/>
  <c r="C385" i="1"/>
  <c r="H384" i="1"/>
  <c r="D384" i="1"/>
  <c r="G384" i="1" s="1"/>
  <c r="C384" i="1"/>
  <c r="D383" i="1"/>
  <c r="C383" i="1"/>
  <c r="G382" i="1"/>
  <c r="D382" i="1"/>
  <c r="C382" i="1"/>
  <c r="H382" i="1" s="1"/>
  <c r="D381" i="1"/>
  <c r="C381" i="1"/>
  <c r="D380" i="1"/>
  <c r="C380" i="1"/>
  <c r="D379" i="1"/>
  <c r="C379" i="1"/>
  <c r="H378" i="1"/>
  <c r="G378" i="1"/>
  <c r="D378" i="1"/>
  <c r="C378" i="1"/>
  <c r="D377" i="1"/>
  <c r="C377" i="1"/>
  <c r="D376" i="1"/>
  <c r="G376" i="1" s="1"/>
  <c r="C376" i="1"/>
  <c r="D375" i="1"/>
  <c r="C375" i="1"/>
  <c r="D374" i="1"/>
  <c r="G374" i="1" s="1"/>
  <c r="C374" i="1"/>
  <c r="H374" i="1" s="1"/>
  <c r="D373" i="1"/>
  <c r="C373" i="1"/>
  <c r="D372" i="1"/>
  <c r="C372" i="1"/>
  <c r="D371" i="1"/>
  <c r="C371" i="1"/>
  <c r="H370" i="1"/>
  <c r="G370" i="1"/>
  <c r="D370" i="1"/>
  <c r="C370" i="1"/>
  <c r="D369" i="1"/>
  <c r="C369" i="1"/>
  <c r="C368" i="1"/>
  <c r="D367" i="1"/>
  <c r="C367" i="1"/>
  <c r="G366" i="1"/>
  <c r="D366" i="1"/>
  <c r="C366" i="1"/>
  <c r="H366" i="1" s="1"/>
  <c r="D365" i="1"/>
  <c r="C365" i="1"/>
  <c r="D364" i="1"/>
  <c r="C364" i="1"/>
  <c r="D363" i="1"/>
  <c r="C363" i="1"/>
  <c r="H362" i="1"/>
  <c r="G362" i="1"/>
  <c r="D362" i="1"/>
  <c r="C362" i="1"/>
  <c r="D361" i="1"/>
  <c r="C361" i="1"/>
  <c r="G360" i="1"/>
  <c r="D360" i="1"/>
  <c r="H360" i="1" s="1"/>
  <c r="C360" i="1"/>
  <c r="D359" i="1"/>
  <c r="C359" i="1"/>
  <c r="D358" i="1"/>
  <c r="G358" i="1" s="1"/>
  <c r="C358" i="1"/>
  <c r="D357" i="1"/>
  <c r="C357" i="1"/>
  <c r="H354" i="1"/>
  <c r="G354" i="1"/>
  <c r="D354" i="1"/>
  <c r="C354" i="1"/>
  <c r="D353" i="1"/>
  <c r="C353" i="1"/>
  <c r="D352" i="1"/>
  <c r="H352" i="1" s="1"/>
  <c r="C352" i="1"/>
  <c r="D351" i="1"/>
  <c r="C351" i="1"/>
  <c r="D350" i="1"/>
  <c r="C350" i="1"/>
  <c r="G350" i="1" s="1"/>
  <c r="D349" i="1"/>
  <c r="C349" i="1"/>
  <c r="D348" i="1"/>
  <c r="C348" i="1"/>
  <c r="D347" i="1"/>
  <c r="C347" i="1"/>
  <c r="H346" i="1"/>
  <c r="G346" i="1"/>
  <c r="D346" i="1"/>
  <c r="C346" i="1"/>
  <c r="D345" i="1"/>
  <c r="C345" i="1"/>
  <c r="H344" i="1"/>
  <c r="D344" i="1"/>
  <c r="G344" i="1" s="1"/>
  <c r="C344" i="1"/>
  <c r="D343" i="1"/>
  <c r="C343" i="1"/>
  <c r="D342" i="1"/>
  <c r="C342" i="1"/>
  <c r="H342" i="1" s="1"/>
  <c r="D341" i="1"/>
  <c r="C341" i="1"/>
  <c r="D340" i="1"/>
  <c r="C340" i="1"/>
  <c r="D339" i="1"/>
  <c r="C339" i="1"/>
  <c r="H338" i="1"/>
  <c r="G338" i="1"/>
  <c r="D338" i="1"/>
  <c r="C338" i="1"/>
  <c r="D337" i="1"/>
  <c r="C337" i="1"/>
  <c r="H336" i="1"/>
  <c r="G336" i="1"/>
  <c r="D336" i="1"/>
  <c r="C336" i="1"/>
  <c r="D335" i="1"/>
  <c r="C335" i="1"/>
  <c r="D334" i="1"/>
  <c r="C334" i="1"/>
  <c r="H334" i="1" s="1"/>
  <c r="D333" i="1"/>
  <c r="C333" i="1"/>
  <c r="D332" i="1"/>
  <c r="C332" i="1"/>
  <c r="D331" i="1"/>
  <c r="C331" i="1"/>
  <c r="H330" i="1"/>
  <c r="G330" i="1"/>
  <c r="D330" i="1"/>
  <c r="C330" i="1"/>
  <c r="D329" i="1"/>
  <c r="C329" i="1"/>
  <c r="H328" i="1"/>
  <c r="G328" i="1"/>
  <c r="D328" i="1"/>
  <c r="C328" i="1"/>
  <c r="D327" i="1"/>
  <c r="C327" i="1"/>
  <c r="G326" i="1"/>
  <c r="D326" i="1"/>
  <c r="C326" i="1"/>
  <c r="H326" i="1" s="1"/>
  <c r="D325" i="1"/>
  <c r="C325" i="1"/>
  <c r="D324" i="1"/>
  <c r="C324" i="1"/>
  <c r="D323" i="1"/>
  <c r="C323" i="1"/>
  <c r="H322" i="1"/>
  <c r="G322" i="1"/>
  <c r="D322" i="1"/>
  <c r="C322" i="1"/>
  <c r="D321" i="1"/>
  <c r="C321" i="1"/>
  <c r="G320" i="1"/>
  <c r="D320" i="1"/>
  <c r="H320" i="1" s="1"/>
  <c r="C320" i="1"/>
  <c r="D319" i="1"/>
  <c r="C319" i="1"/>
  <c r="H319" i="1" s="1"/>
  <c r="D318" i="1"/>
  <c r="C318" i="1"/>
  <c r="H318" i="1" s="1"/>
  <c r="G317" i="1"/>
  <c r="D317" i="1"/>
  <c r="C317" i="1"/>
  <c r="H317" i="1" s="1"/>
  <c r="G315" i="1"/>
  <c r="D315" i="1"/>
  <c r="C315" i="1"/>
  <c r="D314" i="1"/>
  <c r="C314" i="1"/>
  <c r="D313" i="1"/>
  <c r="G313" i="1" s="1"/>
  <c r="C313" i="1"/>
  <c r="D312" i="1"/>
  <c r="C312" i="1"/>
  <c r="D311" i="1"/>
  <c r="C311" i="1"/>
  <c r="G311" i="1" s="1"/>
  <c r="H310" i="1"/>
  <c r="D310" i="1"/>
  <c r="C310" i="1"/>
  <c r="G310" i="1" s="1"/>
  <c r="D309" i="1"/>
  <c r="C309" i="1"/>
  <c r="H308" i="1"/>
  <c r="G308" i="1"/>
  <c r="D308" i="1"/>
  <c r="C308" i="1"/>
  <c r="D307" i="1"/>
  <c r="C307" i="1"/>
  <c r="H306" i="1"/>
  <c r="D306" i="1"/>
  <c r="G306" i="1" s="1"/>
  <c r="C306" i="1"/>
  <c r="D305" i="1"/>
  <c r="C305" i="1"/>
  <c r="D304" i="1"/>
  <c r="H304" i="1" s="1"/>
  <c r="C304" i="1"/>
  <c r="G304" i="1" s="1"/>
  <c r="D302" i="1"/>
  <c r="H302" i="1" s="1"/>
  <c r="C302" i="1"/>
  <c r="G302" i="1" s="1"/>
  <c r="D301" i="1"/>
  <c r="G301" i="1" s="1"/>
  <c r="C301" i="1"/>
  <c r="H301" i="1" s="1"/>
  <c r="D300" i="1"/>
  <c r="C300" i="1"/>
  <c r="D299" i="1"/>
  <c r="G299" i="1" s="1"/>
  <c r="C299" i="1"/>
  <c r="D298" i="1"/>
  <c r="C298" i="1"/>
  <c r="H294" i="1"/>
  <c r="D294" i="1"/>
  <c r="C294" i="1"/>
  <c r="G294" i="1" s="1"/>
  <c r="D293" i="1"/>
  <c r="C293" i="1"/>
  <c r="H293" i="1" s="1"/>
  <c r="H292" i="1"/>
  <c r="G292" i="1"/>
  <c r="D292" i="1"/>
  <c r="C292" i="1"/>
  <c r="D291" i="1"/>
  <c r="C291" i="1"/>
  <c r="D290" i="1"/>
  <c r="H290" i="1" s="1"/>
  <c r="C290" i="1"/>
  <c r="D289" i="1"/>
  <c r="C289" i="1"/>
  <c r="H288" i="1"/>
  <c r="D288" i="1"/>
  <c r="C288" i="1"/>
  <c r="G288" i="1" s="1"/>
  <c r="D287" i="1"/>
  <c r="C287" i="1"/>
  <c r="H287" i="1" s="1"/>
  <c r="H286" i="1"/>
  <c r="D286" i="1"/>
  <c r="C286" i="1"/>
  <c r="G286" i="1" s="1"/>
  <c r="G285" i="1"/>
  <c r="D285" i="1"/>
  <c r="C285" i="1"/>
  <c r="H285" i="1" s="1"/>
  <c r="D284" i="1"/>
  <c r="C284" i="1"/>
  <c r="G283" i="1"/>
  <c r="D283" i="1"/>
  <c r="C283" i="1"/>
  <c r="D282" i="1"/>
  <c r="C282" i="1"/>
  <c r="D281" i="1"/>
  <c r="C281" i="1"/>
  <c r="D280" i="1"/>
  <c r="C280" i="1"/>
  <c r="D279" i="1"/>
  <c r="C279" i="1"/>
  <c r="H279" i="1" s="1"/>
  <c r="H278" i="1"/>
  <c r="D278" i="1"/>
  <c r="C278" i="1"/>
  <c r="G278" i="1" s="1"/>
  <c r="G277" i="1"/>
  <c r="D277" i="1"/>
  <c r="C277" i="1"/>
  <c r="H276" i="1"/>
  <c r="G276" i="1"/>
  <c r="D276" i="1"/>
  <c r="C276" i="1"/>
  <c r="D275" i="1"/>
  <c r="C275" i="1"/>
  <c r="D274" i="1"/>
  <c r="H274" i="1" s="1"/>
  <c r="C274" i="1"/>
  <c r="D273" i="1"/>
  <c r="C273" i="1"/>
  <c r="D272" i="1"/>
  <c r="G272" i="1" s="1"/>
  <c r="C272" i="1"/>
  <c r="D271" i="1"/>
  <c r="C271" i="1"/>
  <c r="H271" i="1" s="1"/>
  <c r="G270" i="1"/>
  <c r="D270" i="1"/>
  <c r="C270" i="1"/>
  <c r="D268" i="1"/>
  <c r="G268" i="1" s="1"/>
  <c r="C268" i="1"/>
  <c r="G267" i="1"/>
  <c r="D267" i="1"/>
  <c r="C267" i="1"/>
  <c r="D266" i="1"/>
  <c r="C266" i="1"/>
  <c r="D265" i="1"/>
  <c r="G265" i="1" s="1"/>
  <c r="C265" i="1"/>
  <c r="D264" i="1"/>
  <c r="C264" i="1"/>
  <c r="G263" i="1"/>
  <c r="D263" i="1"/>
  <c r="C263" i="1"/>
  <c r="H262" i="1"/>
  <c r="D262" i="1"/>
  <c r="C262" i="1"/>
  <c r="G262" i="1" s="1"/>
  <c r="G261" i="1"/>
  <c r="D261" i="1"/>
  <c r="C261" i="1"/>
  <c r="H261" i="1" s="1"/>
  <c r="H260" i="1"/>
  <c r="G260" i="1"/>
  <c r="D260" i="1"/>
  <c r="C260" i="1"/>
  <c r="D259" i="1"/>
  <c r="C259" i="1"/>
  <c r="C258" i="1"/>
  <c r="D257" i="1"/>
  <c r="C257" i="1"/>
  <c r="G256" i="1"/>
  <c r="D256" i="1"/>
  <c r="C256" i="1"/>
  <c r="H256" i="1" s="1"/>
  <c r="D255" i="1"/>
  <c r="C255" i="1"/>
  <c r="H255" i="1" s="1"/>
  <c r="D254" i="1"/>
  <c r="C254" i="1"/>
  <c r="D253" i="1"/>
  <c r="G253" i="1" s="1"/>
  <c r="C253" i="1"/>
  <c r="D252" i="1"/>
  <c r="C252" i="1"/>
  <c r="H252" i="1" s="1"/>
  <c r="D251" i="1"/>
  <c r="G251" i="1" s="1"/>
  <c r="C251" i="1"/>
  <c r="D250" i="1"/>
  <c r="C250" i="1"/>
  <c r="D249" i="1"/>
  <c r="C249" i="1"/>
  <c r="H249" i="1" s="1"/>
  <c r="D248" i="1"/>
  <c r="C248" i="1"/>
  <c r="D247" i="1"/>
  <c r="C247" i="1"/>
  <c r="G247" i="1" s="1"/>
  <c r="H246" i="1"/>
  <c r="D246" i="1"/>
  <c r="C246" i="1"/>
  <c r="G246" i="1" s="1"/>
  <c r="D245" i="1"/>
  <c r="C245" i="1"/>
  <c r="H244" i="1"/>
  <c r="G244" i="1"/>
  <c r="D244" i="1"/>
  <c r="C244" i="1"/>
  <c r="D243" i="1"/>
  <c r="C243" i="1"/>
  <c r="H242" i="1"/>
  <c r="D242" i="1"/>
  <c r="G242" i="1" s="1"/>
  <c r="C242" i="1"/>
  <c r="D241" i="1"/>
  <c r="C241" i="1"/>
  <c r="D240" i="1"/>
  <c r="H240" i="1" s="1"/>
  <c r="C240" i="1"/>
  <c r="G240" i="1" s="1"/>
  <c r="D239" i="1"/>
  <c r="C239" i="1"/>
  <c r="H239" i="1" s="1"/>
  <c r="D238" i="1"/>
  <c r="H238" i="1" s="1"/>
  <c r="C238" i="1"/>
  <c r="G237" i="1"/>
  <c r="D237" i="1"/>
  <c r="C237" i="1"/>
  <c r="H237" i="1" s="1"/>
  <c r="D236" i="1"/>
  <c r="C236" i="1"/>
  <c r="H236" i="1" s="1"/>
  <c r="G235" i="1"/>
  <c r="D235" i="1"/>
  <c r="C235" i="1"/>
  <c r="D234" i="1"/>
  <c r="C234" i="1"/>
  <c r="D233" i="1"/>
  <c r="C233" i="1"/>
  <c r="H233" i="1" s="1"/>
  <c r="D232" i="1"/>
  <c r="C232" i="1"/>
  <c r="G231" i="1"/>
  <c r="D231" i="1"/>
  <c r="C231" i="1"/>
  <c r="H231" i="1" s="1"/>
  <c r="H230" i="1"/>
  <c r="D230" i="1"/>
  <c r="C230" i="1"/>
  <c r="G230" i="1" s="1"/>
  <c r="D229" i="1"/>
  <c r="C229" i="1"/>
  <c r="H229" i="1" s="1"/>
  <c r="H228" i="1"/>
  <c r="G228" i="1"/>
  <c r="D228" i="1"/>
  <c r="C228" i="1"/>
  <c r="D227" i="1"/>
  <c r="C227" i="1"/>
  <c r="D226" i="1"/>
  <c r="D225" i="1"/>
  <c r="C225" i="1"/>
  <c r="D224" i="1"/>
  <c r="H224" i="1" s="1"/>
  <c r="C224" i="1"/>
  <c r="D223" i="1"/>
  <c r="C223" i="1"/>
  <c r="H223" i="1" s="1"/>
  <c r="H222" i="1"/>
  <c r="D222" i="1"/>
  <c r="C222" i="1"/>
  <c r="G222" i="1" s="1"/>
  <c r="G221" i="1"/>
  <c r="D221" i="1"/>
  <c r="C221" i="1"/>
  <c r="H221" i="1" s="1"/>
  <c r="D220" i="1"/>
  <c r="C220" i="1"/>
  <c r="G220" i="1" s="1"/>
  <c r="D219" i="1"/>
  <c r="G219" i="1" s="1"/>
  <c r="C219" i="1"/>
  <c r="D218" i="1"/>
  <c r="C218" i="1"/>
  <c r="D217" i="1"/>
  <c r="C217" i="1"/>
  <c r="G217" i="1" s="1"/>
  <c r="D216" i="1"/>
  <c r="C216" i="1"/>
  <c r="D215" i="1"/>
  <c r="C215" i="1"/>
  <c r="H215" i="1" s="1"/>
  <c r="H214" i="1"/>
  <c r="D214" i="1"/>
  <c r="C214" i="1"/>
  <c r="G214" i="1" s="1"/>
  <c r="D213" i="1"/>
  <c r="C213" i="1"/>
  <c r="D212" i="1"/>
  <c r="H212" i="1" s="1"/>
  <c r="C212" i="1"/>
  <c r="D211" i="1"/>
  <c r="C211" i="1"/>
  <c r="H210" i="1"/>
  <c r="G210" i="1"/>
  <c r="D210" i="1"/>
  <c r="C210" i="1"/>
  <c r="D209" i="1"/>
  <c r="C209" i="1"/>
  <c r="D208" i="1"/>
  <c r="C208" i="1"/>
  <c r="H208" i="1" s="1"/>
  <c r="D207" i="1"/>
  <c r="C207" i="1"/>
  <c r="H207" i="1" s="1"/>
  <c r="G206" i="1"/>
  <c r="D206" i="1"/>
  <c r="C206" i="1"/>
  <c r="H206" i="1" s="1"/>
  <c r="G205" i="1"/>
  <c r="D205" i="1"/>
  <c r="C205" i="1"/>
  <c r="H205" i="1" s="1"/>
  <c r="G204" i="1"/>
  <c r="D204" i="1"/>
  <c r="C204" i="1"/>
  <c r="H204" i="1" s="1"/>
  <c r="G203" i="1"/>
  <c r="D203" i="1"/>
  <c r="C203" i="1"/>
  <c r="D202" i="1"/>
  <c r="C202" i="1"/>
  <c r="G201" i="1"/>
  <c r="D201" i="1"/>
  <c r="C201" i="1"/>
  <c r="H201" i="1" s="1"/>
  <c r="D200" i="1"/>
  <c r="C200" i="1"/>
  <c r="D199" i="1"/>
  <c r="G199" i="1" s="1"/>
  <c r="C199" i="1"/>
  <c r="D198" i="1"/>
  <c r="G197" i="1"/>
  <c r="D197" i="1"/>
  <c r="C197" i="1"/>
  <c r="H196" i="1"/>
  <c r="G196" i="1"/>
  <c r="D196" i="1"/>
  <c r="C196" i="1"/>
  <c r="D195" i="1"/>
  <c r="C195" i="1"/>
  <c r="D194" i="1"/>
  <c r="H194" i="1" s="1"/>
  <c r="C194" i="1"/>
  <c r="D193" i="1"/>
  <c r="C193" i="1"/>
  <c r="G192" i="1"/>
  <c r="D192" i="1"/>
  <c r="C192" i="1"/>
  <c r="D191" i="1"/>
  <c r="C191" i="1"/>
  <c r="H191" i="1" s="1"/>
  <c r="C190" i="1"/>
  <c r="G189" i="1"/>
  <c r="D189" i="1"/>
  <c r="C189" i="1"/>
  <c r="H189" i="1" s="1"/>
  <c r="D188" i="1"/>
  <c r="C188" i="1"/>
  <c r="H188" i="1" s="1"/>
  <c r="D187" i="1"/>
  <c r="G187" i="1" s="1"/>
  <c r="C187" i="1"/>
  <c r="D186" i="1"/>
  <c r="C186" i="1"/>
  <c r="D185" i="1"/>
  <c r="C185" i="1"/>
  <c r="H185" i="1" s="1"/>
  <c r="D184" i="1"/>
  <c r="C184" i="1"/>
  <c r="D183" i="1"/>
  <c r="C183" i="1"/>
  <c r="D182" i="1"/>
  <c r="H182" i="1" s="1"/>
  <c r="C182" i="1"/>
  <c r="D181" i="1"/>
  <c r="C181" i="1"/>
  <c r="G181" i="1" s="1"/>
  <c r="H180" i="1"/>
  <c r="G180" i="1"/>
  <c r="D180" i="1"/>
  <c r="C180" i="1"/>
  <c r="D179" i="1"/>
  <c r="C179" i="1"/>
  <c r="H178" i="1"/>
  <c r="D178" i="1"/>
  <c r="G178" i="1" s="1"/>
  <c r="C178" i="1"/>
  <c r="D177" i="1"/>
  <c r="C177" i="1"/>
  <c r="D176" i="1"/>
  <c r="H176" i="1" s="1"/>
  <c r="C176" i="1"/>
  <c r="D175" i="1"/>
  <c r="C175" i="1"/>
  <c r="C174" i="1"/>
  <c r="G173" i="1"/>
  <c r="D173" i="1"/>
  <c r="C173" i="1"/>
  <c r="D172" i="1"/>
  <c r="G172" i="1" s="1"/>
  <c r="C172" i="1"/>
  <c r="D171" i="1"/>
  <c r="G171" i="1" s="1"/>
  <c r="C171" i="1"/>
  <c r="D170" i="1"/>
  <c r="C170" i="1"/>
  <c r="D169" i="1"/>
  <c r="G169" i="1" s="1"/>
  <c r="C169" i="1"/>
  <c r="D168" i="1"/>
  <c r="C168" i="1"/>
  <c r="D167" i="1"/>
  <c r="G167" i="1" s="1"/>
  <c r="C167" i="1"/>
  <c r="D166" i="1"/>
  <c r="H166" i="1" s="1"/>
  <c r="C166" i="1"/>
  <c r="D165" i="1"/>
  <c r="G165" i="1" s="1"/>
  <c r="C165" i="1"/>
  <c r="H164" i="1"/>
  <c r="G164" i="1"/>
  <c r="D164" i="1"/>
  <c r="C164" i="1"/>
  <c r="D163" i="1"/>
  <c r="C163" i="1"/>
  <c r="D162" i="1"/>
  <c r="H162" i="1" s="1"/>
  <c r="C162" i="1"/>
  <c r="D161" i="1"/>
  <c r="C161" i="1"/>
  <c r="C160" i="1"/>
  <c r="D159" i="1"/>
  <c r="C159" i="1"/>
  <c r="H159" i="1" s="1"/>
  <c r="D158" i="1"/>
  <c r="C158" i="1"/>
  <c r="H158" i="1" s="1"/>
  <c r="G157" i="1"/>
  <c r="D157" i="1"/>
  <c r="C157" i="1"/>
  <c r="H157" i="1" s="1"/>
  <c r="D156" i="1"/>
  <c r="C156" i="1"/>
  <c r="H156" i="1" s="1"/>
  <c r="D155" i="1"/>
  <c r="H155" i="1" s="1"/>
  <c r="C155" i="1"/>
  <c r="D154" i="1"/>
  <c r="C154" i="1"/>
  <c r="H154" i="1" s="1"/>
  <c r="H153" i="1"/>
  <c r="D153" i="1"/>
  <c r="G153" i="1" s="1"/>
  <c r="C153" i="1"/>
  <c r="G152" i="1"/>
  <c r="D152" i="1"/>
  <c r="C152" i="1"/>
  <c r="D151" i="1"/>
  <c r="H151" i="1" s="1"/>
  <c r="C151" i="1"/>
  <c r="C150" i="1"/>
  <c r="C149" i="1"/>
  <c r="H147" i="1"/>
  <c r="G147" i="1"/>
  <c r="D147" i="1"/>
  <c r="C147" i="1"/>
  <c r="D146" i="1"/>
  <c r="G146" i="1" s="1"/>
  <c r="C146" i="1"/>
  <c r="H145" i="1"/>
  <c r="G145" i="1"/>
  <c r="D145" i="1"/>
  <c r="C145" i="1"/>
  <c r="D144" i="1"/>
  <c r="H144" i="1" s="1"/>
  <c r="C144" i="1"/>
  <c r="H143" i="1"/>
  <c r="G143" i="1"/>
  <c r="D143" i="1"/>
  <c r="C143" i="1"/>
  <c r="D142" i="1"/>
  <c r="H142" i="1" s="1"/>
  <c r="C142" i="1"/>
  <c r="H141" i="1"/>
  <c r="G141" i="1"/>
  <c r="D141" i="1"/>
  <c r="C141" i="1"/>
  <c r="D140" i="1"/>
  <c r="H140" i="1" s="1"/>
  <c r="C140" i="1"/>
  <c r="H139" i="1"/>
  <c r="G139" i="1"/>
  <c r="D139" i="1"/>
  <c r="C139" i="1"/>
  <c r="D138" i="1"/>
  <c r="H138" i="1" s="1"/>
  <c r="C138" i="1"/>
  <c r="H137" i="1"/>
  <c r="G137" i="1"/>
  <c r="D137" i="1"/>
  <c r="C137" i="1"/>
  <c r="D136" i="1"/>
  <c r="H136" i="1" s="1"/>
  <c r="C136" i="1"/>
  <c r="H135" i="1"/>
  <c r="G135" i="1"/>
  <c r="D135" i="1"/>
  <c r="C135" i="1"/>
  <c r="D134" i="1"/>
  <c r="H134" i="1" s="1"/>
  <c r="C134" i="1"/>
  <c r="H133" i="1"/>
  <c r="D133" i="1"/>
  <c r="G133" i="1" s="1"/>
  <c r="C133" i="1"/>
  <c r="D132" i="1"/>
  <c r="H132" i="1" s="1"/>
  <c r="C132" i="1"/>
  <c r="D131" i="1"/>
  <c r="H131" i="1" s="1"/>
  <c r="C131" i="1"/>
  <c r="D130" i="1"/>
  <c r="H130" i="1" s="1"/>
  <c r="C130" i="1"/>
  <c r="H129" i="1"/>
  <c r="G129" i="1"/>
  <c r="D129" i="1"/>
  <c r="C129" i="1"/>
  <c r="D128" i="1"/>
  <c r="H128" i="1" s="1"/>
  <c r="C128" i="1"/>
  <c r="H127" i="1"/>
  <c r="G127" i="1"/>
  <c r="D127" i="1"/>
  <c r="C127" i="1"/>
  <c r="D126" i="1"/>
  <c r="H126" i="1" s="1"/>
  <c r="C126" i="1"/>
  <c r="H125" i="1"/>
  <c r="G125" i="1"/>
  <c r="D125" i="1"/>
  <c r="C125" i="1"/>
  <c r="D124" i="1"/>
  <c r="H124" i="1" s="1"/>
  <c r="C124" i="1"/>
  <c r="D123" i="1"/>
  <c r="H123" i="1" s="1"/>
  <c r="C123" i="1"/>
  <c r="D122" i="1"/>
  <c r="H122" i="1" s="1"/>
  <c r="C122" i="1"/>
  <c r="C121" i="1"/>
  <c r="D120" i="1"/>
  <c r="H120" i="1" s="1"/>
  <c r="C120" i="1"/>
  <c r="H119" i="1"/>
  <c r="G119" i="1"/>
  <c r="D119" i="1"/>
  <c r="C119" i="1"/>
  <c r="D118" i="1"/>
  <c r="H118" i="1" s="1"/>
  <c r="C118" i="1"/>
  <c r="H117" i="1"/>
  <c r="G117" i="1"/>
  <c r="D117" i="1"/>
  <c r="C117" i="1"/>
  <c r="D116" i="1"/>
  <c r="H116" i="1" s="1"/>
  <c r="C116" i="1"/>
  <c r="H115" i="1"/>
  <c r="G115" i="1"/>
  <c r="D115" i="1"/>
  <c r="C115" i="1"/>
  <c r="D114" i="1"/>
  <c r="H114" i="1" s="1"/>
  <c r="C114" i="1"/>
  <c r="H113" i="1"/>
  <c r="G113" i="1"/>
  <c r="D113" i="1"/>
  <c r="C113" i="1"/>
  <c r="D112" i="1"/>
  <c r="H112" i="1" s="1"/>
  <c r="C112" i="1"/>
  <c r="H111" i="1"/>
  <c r="G111" i="1"/>
  <c r="D111" i="1"/>
  <c r="C111" i="1"/>
  <c r="D110" i="1"/>
  <c r="H110" i="1" s="1"/>
  <c r="C110" i="1"/>
  <c r="H109" i="1"/>
  <c r="G109" i="1"/>
  <c r="D109" i="1"/>
  <c r="C109" i="1"/>
  <c r="D108" i="1"/>
  <c r="H108" i="1" s="1"/>
  <c r="C108" i="1"/>
  <c r="H107" i="1"/>
  <c r="G107" i="1"/>
  <c r="D107" i="1"/>
  <c r="C107" i="1"/>
  <c r="D106" i="1"/>
  <c r="H106" i="1" s="1"/>
  <c r="C106" i="1"/>
  <c r="H105" i="1"/>
  <c r="G105" i="1"/>
  <c r="D105" i="1"/>
  <c r="C105" i="1"/>
  <c r="D104" i="1"/>
  <c r="H104" i="1" s="1"/>
  <c r="C104" i="1"/>
  <c r="H103" i="1"/>
  <c r="G103" i="1"/>
  <c r="D103" i="1"/>
  <c r="C103" i="1"/>
  <c r="D102"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H88" i="1" s="1"/>
  <c r="C88" i="1"/>
  <c r="H87" i="1"/>
  <c r="G87" i="1"/>
  <c r="D87" i="1"/>
  <c r="C87" i="1"/>
  <c r="D86" i="1"/>
  <c r="H86" i="1" s="1"/>
  <c r="C86" i="1"/>
  <c r="H85" i="1"/>
  <c r="G85" i="1"/>
  <c r="D85" i="1"/>
  <c r="C85" i="1"/>
  <c r="D84" i="1"/>
  <c r="H84" i="1" s="1"/>
  <c r="C84" i="1"/>
  <c r="H83" i="1"/>
  <c r="G83" i="1"/>
  <c r="D83" i="1"/>
  <c r="C83" i="1"/>
  <c r="D82" i="1"/>
  <c r="H82" i="1" s="1"/>
  <c r="C82" i="1"/>
  <c r="H81" i="1"/>
  <c r="G81" i="1"/>
  <c r="D81" i="1"/>
  <c r="C81" i="1"/>
  <c r="D80" i="1"/>
  <c r="H80" i="1" s="1"/>
  <c r="C80" i="1"/>
  <c r="H79" i="1"/>
  <c r="G79" i="1"/>
  <c r="D79" i="1"/>
  <c r="C79" i="1"/>
  <c r="D78" i="1"/>
  <c r="H77" i="1"/>
  <c r="G77" i="1"/>
  <c r="D77" i="1"/>
  <c r="C77" i="1"/>
  <c r="D76" i="1"/>
  <c r="H76" i="1" s="1"/>
  <c r="C76" i="1"/>
  <c r="H75" i="1"/>
  <c r="G75" i="1"/>
  <c r="D75" i="1"/>
  <c r="C75" i="1"/>
  <c r="D74" i="1"/>
  <c r="H74" i="1" s="1"/>
  <c r="C74" i="1"/>
  <c r="H73" i="1"/>
  <c r="D73" i="1"/>
  <c r="G73" i="1" s="1"/>
  <c r="C73" i="1"/>
  <c r="D72" i="1"/>
  <c r="H72" i="1" s="1"/>
  <c r="C72" i="1"/>
  <c r="H71" i="1"/>
  <c r="G71" i="1"/>
  <c r="D71" i="1"/>
  <c r="C71" i="1"/>
  <c r="D70" i="1"/>
  <c r="H70" i="1" s="1"/>
  <c r="C70" i="1"/>
  <c r="H69" i="1"/>
  <c r="G69" i="1"/>
  <c r="D69" i="1"/>
  <c r="C69"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H60" i="1" s="1"/>
  <c r="C60" i="1"/>
  <c r="H59" i="1"/>
  <c r="G59" i="1"/>
  <c r="D59" i="1"/>
  <c r="C59" i="1"/>
  <c r="D58" i="1"/>
  <c r="H58" i="1" s="1"/>
  <c r="C58" i="1"/>
  <c r="H57" i="1"/>
  <c r="G57" i="1"/>
  <c r="D57" i="1"/>
  <c r="C57" i="1"/>
  <c r="D56" i="1"/>
  <c r="H56" i="1" s="1"/>
  <c r="C56" i="1"/>
  <c r="H55" i="1"/>
  <c r="G55" i="1"/>
  <c r="D55" i="1"/>
  <c r="C55" i="1"/>
  <c r="D54" i="1"/>
  <c r="H54" i="1" s="1"/>
  <c r="C54" i="1"/>
  <c r="H53" i="1"/>
  <c r="G53" i="1"/>
  <c r="D53" i="1"/>
  <c r="C53" i="1"/>
  <c r="D52" i="1"/>
  <c r="H52" i="1" s="1"/>
  <c r="C52" i="1"/>
  <c r="H51" i="1"/>
  <c r="G51" i="1"/>
  <c r="D51" i="1"/>
  <c r="C51" i="1"/>
  <c r="D50" i="1"/>
  <c r="H50" i="1" s="1"/>
  <c r="C50" i="1"/>
  <c r="H49" i="1"/>
  <c r="G49" i="1"/>
  <c r="D49" i="1"/>
  <c r="C49" i="1"/>
  <c r="D48" i="1"/>
  <c r="H48" i="1" s="1"/>
  <c r="C48" i="1"/>
  <c r="H47" i="1"/>
  <c r="G47" i="1"/>
  <c r="D47" i="1"/>
  <c r="C47" i="1"/>
  <c r="D46" i="1"/>
  <c r="H46" i="1" s="1"/>
  <c r="C46"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G1680" i="1" l="1"/>
  <c r="H1680" i="1"/>
  <c r="E328" i="9"/>
  <c r="B328" i="9" s="1"/>
  <c r="H1685" i="1"/>
  <c r="G1605" i="1"/>
  <c r="H1606" i="1"/>
  <c r="H1603" i="1"/>
  <c r="G1603" i="1"/>
  <c r="D25" i="8"/>
  <c r="C1601" i="1" s="1"/>
  <c r="H1601" i="1" s="1"/>
  <c r="H1610" i="1"/>
  <c r="G1612" i="1"/>
  <c r="G1593" i="1"/>
  <c r="H1582" i="1"/>
  <c r="G1587" i="1"/>
  <c r="G1585" i="1"/>
  <c r="C1584" i="1"/>
  <c r="G1581" i="1"/>
  <c r="G726" i="1"/>
  <c r="G651" i="1"/>
  <c r="H648" i="1"/>
  <c r="H649" i="1"/>
  <c r="G646" i="1"/>
  <c r="G300" i="1"/>
  <c r="H421" i="1"/>
  <c r="F412" i="4"/>
  <c r="E294" i="9"/>
  <c r="B294" i="9" s="1"/>
  <c r="H270" i="1"/>
  <c r="H272" i="1"/>
  <c r="H253" i="1"/>
  <c r="H254" i="1"/>
  <c r="G212" i="1"/>
  <c r="H213" i="1"/>
  <c r="D190" i="1"/>
  <c r="G190" i="1" s="1"/>
  <c r="F244" i="9"/>
  <c r="B244" i="9" s="1"/>
  <c r="H190" i="1"/>
  <c r="B242" i="9"/>
  <c r="H192" i="1"/>
  <c r="E55" i="9"/>
  <c r="B55" i="9" s="1"/>
  <c r="H183" i="1"/>
  <c r="F240" i="9"/>
  <c r="B240" i="9" s="1"/>
  <c r="G182" i="1"/>
  <c r="B238" i="9"/>
  <c r="G176" i="1"/>
  <c r="F178" i="4"/>
  <c r="H175" i="1"/>
  <c r="G174" i="1"/>
  <c r="H173" i="1"/>
  <c r="G166" i="1"/>
  <c r="H165" i="1"/>
  <c r="G162" i="1"/>
  <c r="G155" i="1"/>
  <c r="B237" i="9"/>
  <c r="F153" i="4"/>
  <c r="D149" i="1"/>
  <c r="G150" i="1"/>
  <c r="F154" i="4"/>
  <c r="D150" i="1"/>
  <c r="G151" i="1"/>
  <c r="F135" i="4"/>
  <c r="G131" i="1"/>
  <c r="F129" i="4"/>
  <c r="H121" i="1"/>
  <c r="G121" i="1"/>
  <c r="F125" i="4"/>
  <c r="G123" i="1"/>
  <c r="F112" i="4"/>
  <c r="E311" i="9"/>
  <c r="B311" i="9" s="1"/>
  <c r="E321" i="9"/>
  <c r="B321" i="9" s="1"/>
  <c r="E323" i="9"/>
  <c r="B323" i="9" s="1"/>
  <c r="E326" i="9"/>
  <c r="B326" i="9" s="1"/>
  <c r="E319" i="9"/>
  <c r="B319" i="9" s="1"/>
  <c r="E307" i="9"/>
  <c r="B307" i="9" s="1"/>
  <c r="E37" i="9"/>
  <c r="B37" i="9" s="1"/>
  <c r="F236" i="9"/>
  <c r="B236" i="9" s="1"/>
  <c r="H259" i="1"/>
  <c r="G259" i="1"/>
  <c r="H184" i="1"/>
  <c r="G184" i="1"/>
  <c r="H209" i="1"/>
  <c r="G209" i="1"/>
  <c r="G234" i="1"/>
  <c r="H234" i="1"/>
  <c r="H275" i="1"/>
  <c r="G275" i="1"/>
  <c r="H369" i="1"/>
  <c r="G369" i="1"/>
  <c r="H372" i="1"/>
  <c r="G372" i="1"/>
  <c r="H385" i="1"/>
  <c r="G385" i="1"/>
  <c r="H388" i="1"/>
  <c r="G388" i="1"/>
  <c r="H401" i="1"/>
  <c r="G401" i="1"/>
  <c r="H404" i="1"/>
  <c r="G404" i="1"/>
  <c r="H423" i="1"/>
  <c r="G423" i="1"/>
  <c r="H335" i="9"/>
  <c r="E176" i="5"/>
  <c r="D1181" i="1"/>
  <c r="F273" i="5"/>
  <c r="D250" i="5"/>
  <c r="C1277" i="1"/>
  <c r="D1430" i="1"/>
  <c r="I28" i="3"/>
  <c r="H218" i="1"/>
  <c r="G218" i="1"/>
  <c r="H248" i="1"/>
  <c r="G248" i="1"/>
  <c r="H273" i="1"/>
  <c r="G273" i="1"/>
  <c r="H323" i="1"/>
  <c r="G323" i="1"/>
  <c r="H195" i="1"/>
  <c r="G195" i="1"/>
  <c r="H353" i="1"/>
  <c r="G353" i="1"/>
  <c r="H146" i="1"/>
  <c r="H168" i="1"/>
  <c r="G168" i="1"/>
  <c r="H179" i="1"/>
  <c r="G179" i="1"/>
  <c r="H245" i="1"/>
  <c r="H264" i="1"/>
  <c r="G264" i="1"/>
  <c r="H281" i="1"/>
  <c r="H284" i="1"/>
  <c r="H289" i="1"/>
  <c r="G289" i="1"/>
  <c r="H309" i="1"/>
  <c r="H329" i="1"/>
  <c r="G329" i="1"/>
  <c r="H332" i="1"/>
  <c r="G332" i="1"/>
  <c r="H347" i="1"/>
  <c r="G347" i="1"/>
  <c r="H163" i="1"/>
  <c r="G163"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H169" i="1"/>
  <c r="H172" i="1"/>
  <c r="H177" i="1"/>
  <c r="G177" i="1"/>
  <c r="H199" i="1"/>
  <c r="H202" i="1"/>
  <c r="G202" i="1"/>
  <c r="H232" i="1"/>
  <c r="G232" i="1"/>
  <c r="H243" i="1"/>
  <c r="G243" i="1"/>
  <c r="G245" i="1"/>
  <c r="H265" i="1"/>
  <c r="H268" i="1"/>
  <c r="G281" i="1"/>
  <c r="G284" i="1"/>
  <c r="H307" i="1"/>
  <c r="G307" i="1"/>
  <c r="G309" i="1"/>
  <c r="H345" i="1"/>
  <c r="G345" i="1"/>
  <c r="H348" i="1"/>
  <c r="G348" i="1"/>
  <c r="H358" i="1"/>
  <c r="H376" i="1"/>
  <c r="H392" i="1"/>
  <c r="H408" i="1"/>
  <c r="H563" i="1"/>
  <c r="G563" i="1"/>
  <c r="H161" i="1"/>
  <c r="G161" i="1"/>
  <c r="G185" i="1"/>
  <c r="G188" i="1"/>
  <c r="G215" i="1"/>
  <c r="H227" i="1"/>
  <c r="G227" i="1"/>
  <c r="G229" i="1"/>
  <c r="G254" i="1"/>
  <c r="H257" i="1"/>
  <c r="G257" i="1"/>
  <c r="H282" i="1"/>
  <c r="G282" i="1"/>
  <c r="G318" i="1"/>
  <c r="H321" i="1"/>
  <c r="G321" i="1"/>
  <c r="H324" i="1"/>
  <c r="G324" i="1"/>
  <c r="H339" i="1"/>
  <c r="G339" i="1"/>
  <c r="G342" i="1"/>
  <c r="H361" i="1"/>
  <c r="G361" i="1"/>
  <c r="H364" i="1"/>
  <c r="G364" i="1"/>
  <c r="H377" i="1"/>
  <c r="G377" i="1"/>
  <c r="H380" i="1"/>
  <c r="G380" i="1"/>
  <c r="H393" i="1"/>
  <c r="G393" i="1"/>
  <c r="H396" i="1"/>
  <c r="G396" i="1"/>
  <c r="H409" i="1"/>
  <c r="G409" i="1"/>
  <c r="H493" i="1"/>
  <c r="H525" i="1"/>
  <c r="G551" i="1"/>
  <c r="G158" i="1"/>
  <c r="G4" i="1"/>
  <c r="G6" i="1"/>
  <c r="G8" i="1"/>
  <c r="G10" i="1"/>
  <c r="G12" i="1"/>
  <c r="G14" i="1"/>
  <c r="G16" i="1"/>
  <c r="G18" i="1"/>
  <c r="G20" i="1"/>
  <c r="G22" i="1"/>
  <c r="G24" i="1"/>
  <c r="G26" i="1"/>
  <c r="G28" i="1"/>
  <c r="G30" i="1"/>
  <c r="G32" i="1"/>
  <c r="G34" i="1"/>
  <c r="G36" i="1"/>
  <c r="G38" i="1"/>
  <c r="G40" i="1"/>
  <c r="G42" i="1"/>
  <c r="G44" i="1"/>
  <c r="H186" i="1"/>
  <c r="G186" i="1"/>
  <c r="H216" i="1"/>
  <c r="G216" i="1"/>
  <c r="G224" i="1"/>
  <c r="G238" i="1"/>
  <c r="H241" i="1"/>
  <c r="G241" i="1"/>
  <c r="G290" i="1"/>
  <c r="H305" i="1"/>
  <c r="G305" i="1"/>
  <c r="H416" i="1"/>
  <c r="H193" i="1"/>
  <c r="G193" i="1"/>
  <c r="G298" i="1"/>
  <c r="H298" i="1"/>
  <c r="H312" i="1"/>
  <c r="G312" i="1"/>
  <c r="H363" i="1"/>
  <c r="G363" i="1"/>
  <c r="H531" i="1"/>
  <c r="G531" i="1"/>
  <c r="H152" i="1"/>
  <c r="G156" i="1"/>
  <c r="H167" i="1"/>
  <c r="H170" i="1"/>
  <c r="G170" i="1"/>
  <c r="G194" i="1"/>
  <c r="H197" i="1"/>
  <c r="H200" i="1"/>
  <c r="G200" i="1"/>
  <c r="G208" i="1"/>
  <c r="H211" i="1"/>
  <c r="G211" i="1"/>
  <c r="G213" i="1"/>
  <c r="G249" i="1"/>
  <c r="G252" i="1"/>
  <c r="H263" i="1"/>
  <c r="H266" i="1"/>
  <c r="G266" i="1"/>
  <c r="G274" i="1"/>
  <c r="H277" i="1"/>
  <c r="G279" i="1"/>
  <c r="H337" i="1"/>
  <c r="G337" i="1"/>
  <c r="H340" i="1"/>
  <c r="G340" i="1"/>
  <c r="G352" i="1"/>
  <c r="H414" i="1"/>
  <c r="G489" i="1"/>
  <c r="H489" i="1"/>
  <c r="G521" i="1"/>
  <c r="H521" i="1"/>
  <c r="H547" i="1"/>
  <c r="G547" i="1"/>
  <c r="G505" i="1"/>
  <c r="H505" i="1"/>
  <c r="H1668" i="1"/>
  <c r="G1668" i="1"/>
  <c r="H150" i="1"/>
  <c r="G154" i="1"/>
  <c r="H181" i="1"/>
  <c r="G183" i="1"/>
  <c r="H217" i="1"/>
  <c r="H220" i="1"/>
  <c r="H225" i="1"/>
  <c r="G225" i="1"/>
  <c r="G233" i="1"/>
  <c r="G236" i="1"/>
  <c r="H247" i="1"/>
  <c r="G250" i="1"/>
  <c r="H250" i="1"/>
  <c r="H280" i="1"/>
  <c r="G280" i="1"/>
  <c r="H291" i="1"/>
  <c r="G291" i="1"/>
  <c r="G293" i="1"/>
  <c r="H300" i="1"/>
  <c r="H311" i="1"/>
  <c r="H314" i="1"/>
  <c r="G314" i="1"/>
  <c r="H331" i="1"/>
  <c r="G331" i="1"/>
  <c r="G334" i="1"/>
  <c r="H350" i="1"/>
  <c r="H491" i="1"/>
  <c r="H507" i="1"/>
  <c r="H523" i="1"/>
  <c r="G533" i="1"/>
  <c r="G549" i="1"/>
  <c r="J1566" i="1"/>
  <c r="G1566" i="1"/>
  <c r="F53" i="4"/>
  <c r="D49" i="4"/>
  <c r="H327" i="1"/>
  <c r="G327" i="1"/>
  <c r="H335" i="1"/>
  <c r="G335" i="1"/>
  <c r="H343" i="1"/>
  <c r="G343" i="1"/>
  <c r="H351" i="1"/>
  <c r="G351" i="1"/>
  <c r="H359" i="1"/>
  <c r="G359" i="1"/>
  <c r="H367" i="1"/>
  <c r="G367" i="1"/>
  <c r="H375" i="1"/>
  <c r="G375" i="1"/>
  <c r="H383" i="1"/>
  <c r="G383" i="1"/>
  <c r="H391" i="1"/>
  <c r="G391" i="1"/>
  <c r="H399" i="1"/>
  <c r="G399" i="1"/>
  <c r="H407" i="1"/>
  <c r="G407" i="1"/>
  <c r="H415" i="1"/>
  <c r="G415" i="1"/>
  <c r="H487" i="1"/>
  <c r="H503" i="1"/>
  <c r="H519" i="1"/>
  <c r="G545" i="1"/>
  <c r="G561" i="1"/>
  <c r="D308" i="4"/>
  <c r="F309" i="4"/>
  <c r="G159" i="1"/>
  <c r="H171" i="1"/>
  <c r="G175" i="1"/>
  <c r="H187" i="1"/>
  <c r="G191" i="1"/>
  <c r="H203" i="1"/>
  <c r="G207" i="1"/>
  <c r="H219" i="1"/>
  <c r="G223" i="1"/>
  <c r="H235" i="1"/>
  <c r="G239" i="1"/>
  <c r="H251" i="1"/>
  <c r="G255" i="1"/>
  <c r="H267" i="1"/>
  <c r="G271" i="1"/>
  <c r="H283" i="1"/>
  <c r="G287" i="1"/>
  <c r="H299" i="1"/>
  <c r="H315" i="1"/>
  <c r="G319" i="1"/>
  <c r="H501" i="1"/>
  <c r="H517" i="1"/>
  <c r="G543" i="1"/>
  <c r="G559" i="1"/>
  <c r="H1615" i="1"/>
  <c r="G1615" i="1"/>
  <c r="D273" i="4"/>
  <c r="F274" i="4"/>
  <c r="H313" i="1"/>
  <c r="H325" i="1"/>
  <c r="G325" i="1"/>
  <c r="H333" i="1"/>
  <c r="G333" i="1"/>
  <c r="H341" i="1"/>
  <c r="G341" i="1"/>
  <c r="H349" i="1"/>
  <c r="G349" i="1"/>
  <c r="H357" i="1"/>
  <c r="G357" i="1"/>
  <c r="H365" i="1"/>
  <c r="G365" i="1"/>
  <c r="H373" i="1"/>
  <c r="G373" i="1"/>
  <c r="H381" i="1"/>
  <c r="G381" i="1"/>
  <c r="H389" i="1"/>
  <c r="G389" i="1"/>
  <c r="H397" i="1"/>
  <c r="G397" i="1"/>
  <c r="H405" i="1"/>
  <c r="G405" i="1"/>
  <c r="H1604" i="1"/>
  <c r="G1604" i="1"/>
  <c r="D202" i="4"/>
  <c r="F203" i="4"/>
  <c r="H371" i="1"/>
  <c r="G371" i="1"/>
  <c r="H379" i="1"/>
  <c r="G379" i="1"/>
  <c r="H387" i="1"/>
  <c r="G387" i="1"/>
  <c r="H395" i="1"/>
  <c r="G395" i="1"/>
  <c r="H403" i="1"/>
  <c r="G403" i="1"/>
  <c r="H411" i="1"/>
  <c r="G411" i="1"/>
  <c r="H1679" i="1"/>
  <c r="G1679" i="1"/>
  <c r="H1549" i="1"/>
  <c r="H1623" i="1"/>
  <c r="G1623" i="1"/>
  <c r="E648" i="4"/>
  <c r="D642" i="1" s="1"/>
  <c r="E647" i="4"/>
  <c r="D641" i="1" s="1"/>
  <c r="D422" i="1"/>
  <c r="I1559" i="1"/>
  <c r="J1569" i="1"/>
  <c r="H1569" i="1"/>
  <c r="G1569" i="1"/>
  <c r="I1569" i="1" s="1"/>
  <c r="I1579" i="1"/>
  <c r="H1631" i="1"/>
  <c r="G1631" i="1"/>
  <c r="G1549" i="1"/>
  <c r="I1549" i="1" s="1"/>
  <c r="H1562" i="1"/>
  <c r="G1562" i="1"/>
  <c r="H1639" i="1"/>
  <c r="G1639" i="1"/>
  <c r="G1684" i="1"/>
  <c r="D82" i="4"/>
  <c r="F83" i="4"/>
  <c r="J1541" i="1"/>
  <c r="H1541" i="1"/>
  <c r="G1541" i="1"/>
  <c r="J1552" i="1"/>
  <c r="H1552" i="1"/>
  <c r="G1552" i="1"/>
  <c r="I1552" i="1" s="1"/>
  <c r="H1555" i="1"/>
  <c r="G1555" i="1"/>
  <c r="H1570" i="1"/>
  <c r="I1572" i="1"/>
  <c r="H1583" i="1"/>
  <c r="G1583" i="1"/>
  <c r="H1647" i="1"/>
  <c r="G1647" i="1"/>
  <c r="D230" i="4"/>
  <c r="E479" i="4"/>
  <c r="D473" i="1" s="1"/>
  <c r="D482" i="1"/>
  <c r="J1545" i="1"/>
  <c r="H1545" i="1"/>
  <c r="G1545" i="1"/>
  <c r="I1545" i="1" s="1"/>
  <c r="J1565" i="1"/>
  <c r="H1565" i="1"/>
  <c r="G1565" i="1"/>
  <c r="J1575" i="1"/>
  <c r="H1575" i="1"/>
  <c r="G1575" i="1"/>
  <c r="H1591" i="1"/>
  <c r="G1591" i="1"/>
  <c r="H1655" i="1"/>
  <c r="G1655" i="1"/>
  <c r="E164" i="4"/>
  <c r="F164" i="4" s="1"/>
  <c r="F165" i="4"/>
  <c r="J1558" i="1"/>
  <c r="H1558" i="1"/>
  <c r="G1558" i="1"/>
  <c r="J1578" i="1"/>
  <c r="H1578" i="1"/>
  <c r="G1578" i="1"/>
  <c r="I1578" i="1" s="1"/>
  <c r="H1599" i="1"/>
  <c r="G1599" i="1"/>
  <c r="G1644" i="1"/>
  <c r="H1663" i="1"/>
  <c r="G1663" i="1"/>
  <c r="E430" i="4"/>
  <c r="J1548" i="1"/>
  <c r="H1548" i="1"/>
  <c r="G1548" i="1"/>
  <c r="H1566" i="1"/>
  <c r="H1576" i="1"/>
  <c r="G1588" i="1"/>
  <c r="H1607" i="1"/>
  <c r="G1607" i="1"/>
  <c r="G1652" i="1"/>
  <c r="H1671" i="1"/>
  <c r="G1671" i="1"/>
  <c r="D7" i="4"/>
  <c r="F8" i="4"/>
  <c r="E49" i="4"/>
  <c r="D45" i="1" s="1"/>
  <c r="D106" i="4"/>
  <c r="F107" i="4"/>
  <c r="J1550" i="1"/>
  <c r="J1556" i="1"/>
  <c r="J1560" i="1"/>
  <c r="J1563" i="1"/>
  <c r="J1567" i="1"/>
  <c r="J1573" i="1"/>
  <c r="J1580" i="1"/>
  <c r="D321" i="4"/>
  <c r="F427" i="4"/>
  <c r="F70" i="5"/>
  <c r="E250" i="5"/>
  <c r="E262" i="4"/>
  <c r="D258" i="1" s="1"/>
  <c r="E361" i="4"/>
  <c r="E373" i="4"/>
  <c r="D479" i="4"/>
  <c r="H24" i="9"/>
  <c r="G24" i="9"/>
  <c r="D597" i="4"/>
  <c r="F616" i="4"/>
  <c r="G337" i="9"/>
  <c r="E337" i="9" s="1"/>
  <c r="B337" i="9" s="1"/>
  <c r="F202" i="5"/>
  <c r="E5" i="7"/>
  <c r="G345" i="9" s="1"/>
  <c r="E345" i="9" s="1"/>
  <c r="E321" i="4"/>
  <c r="D491" i="4"/>
  <c r="F492" i="4"/>
  <c r="E597" i="4"/>
  <c r="D591" i="1" s="1"/>
  <c r="F12" i="5"/>
  <c r="D7" i="5"/>
  <c r="E141" i="6"/>
  <c r="E535" i="4"/>
  <c r="F572" i="4"/>
  <c r="D571" i="4"/>
  <c r="E7" i="5"/>
  <c r="G335" i="9"/>
  <c r="E335" i="9" s="1"/>
  <c r="B335" i="9" s="1"/>
  <c r="F177" i="5"/>
  <c r="D536" i="4"/>
  <c r="F13" i="5"/>
  <c r="F71" i="5"/>
  <c r="F127" i="5"/>
  <c r="H179"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L207" i="9"/>
  <c r="F207" i="9" s="1"/>
  <c r="G223" i="9"/>
  <c r="E223" i="9" s="1"/>
  <c r="B223" i="9" s="1"/>
  <c r="G302" i="9"/>
  <c r="E302" i="9" s="1"/>
  <c r="B302" i="9" s="1"/>
  <c r="F607" i="4"/>
  <c r="F150" i="5"/>
  <c r="F185" i="5"/>
  <c r="F203" i="5"/>
  <c r="F36" i="6"/>
  <c r="F94" i="6"/>
  <c r="E65" i="9"/>
  <c r="B65" i="9" s="1"/>
  <c r="B94" i="9"/>
  <c r="G213" i="9"/>
  <c r="E213" i="9" s="1"/>
  <c r="B213" i="9" s="1"/>
  <c r="H315" i="9"/>
  <c r="B325" i="9"/>
  <c r="D361" i="4"/>
  <c r="F630" i="4"/>
  <c r="F89" i="5"/>
  <c r="D218" i="5"/>
  <c r="D5" i="6"/>
  <c r="B134" i="9"/>
  <c r="G219" i="9"/>
  <c r="E219" i="9" s="1"/>
  <c r="B219" i="9" s="1"/>
  <c r="B291" i="9"/>
  <c r="D647" i="4"/>
  <c r="E147" i="5"/>
  <c r="D1152" i="1" s="1"/>
  <c r="E53" i="9"/>
  <c r="B53" i="9" s="1"/>
  <c r="E57" i="9"/>
  <c r="B57" i="9" s="1"/>
  <c r="B75" i="9"/>
  <c r="E81" i="9"/>
  <c r="B81" i="9" s="1"/>
  <c r="B110" i="9"/>
  <c r="B139" i="9"/>
  <c r="G209" i="9"/>
  <c r="E209" i="9" s="1"/>
  <c r="B209" i="9" s="1"/>
  <c r="G225" i="9"/>
  <c r="E225" i="9" s="1"/>
  <c r="B225" i="9" s="1"/>
  <c r="F243" i="9"/>
  <c r="B243" i="9" s="1"/>
  <c r="F259" i="9"/>
  <c r="B259" i="9" s="1"/>
  <c r="F275" i="9"/>
  <c r="B275" i="9" s="1"/>
  <c r="F291" i="9"/>
  <c r="F276" i="5"/>
  <c r="I10" i="9"/>
  <c r="G215" i="9"/>
  <c r="E215" i="9" s="1"/>
  <c r="B215" i="9" s="1"/>
  <c r="F298" i="9"/>
  <c r="D88" i="5"/>
  <c r="B62" i="9"/>
  <c r="B126" i="9"/>
  <c r="G221" i="9"/>
  <c r="E221" i="9" s="1"/>
  <c r="B221" i="9" s="1"/>
  <c r="G300" i="9"/>
  <c r="E300" i="9" s="1"/>
  <c r="B300" i="9" s="1"/>
  <c r="B304" i="9"/>
  <c r="B67" i="9"/>
  <c r="E73" i="9"/>
  <c r="B73" i="9" s="1"/>
  <c r="B102" i="9"/>
  <c r="B131" i="9"/>
  <c r="E137" i="9"/>
  <c r="B137" i="9" s="1"/>
  <c r="G211" i="9"/>
  <c r="E211" i="9" s="1"/>
  <c r="B211" i="9" s="1"/>
  <c r="G227" i="9"/>
  <c r="E227" i="9" s="1"/>
  <c r="B227" i="9" s="1"/>
  <c r="B235" i="9"/>
  <c r="B251" i="9"/>
  <c r="B267" i="9"/>
  <c r="E156" i="9"/>
  <c r="B156" i="9" s="1"/>
  <c r="G314" i="9"/>
  <c r="E314" i="9" s="1"/>
  <c r="B314" i="9" s="1"/>
  <c r="G315" i="9"/>
  <c r="B63" i="9"/>
  <c r="B107" i="9"/>
  <c r="E113" i="9"/>
  <c r="B113" i="9" s="1"/>
  <c r="G217" i="9"/>
  <c r="E217" i="9" s="1"/>
  <c r="B217" i="9" s="1"/>
  <c r="F235" i="9"/>
  <c r="F251" i="9"/>
  <c r="F267" i="9"/>
  <c r="F283" i="9"/>
  <c r="B283" i="9" s="1"/>
  <c r="D44" i="8" l="1"/>
  <c r="H19" i="9" s="1"/>
  <c r="E19" i="9" s="1"/>
  <c r="B19" i="9" s="1"/>
  <c r="G1601" i="1"/>
  <c r="G342" i="9"/>
  <c r="E342" i="9" s="1"/>
  <c r="B342" i="9" s="1"/>
  <c r="G1584" i="1"/>
  <c r="H1584" i="1"/>
  <c r="F228" i="9"/>
  <c r="B228" i="9" s="1"/>
  <c r="B207" i="9"/>
  <c r="H149" i="1"/>
  <c r="G149" i="1"/>
  <c r="B345" i="9"/>
  <c r="E344" i="9"/>
  <c r="I10" i="3" s="1"/>
  <c r="F648" i="4"/>
  <c r="E360" i="4"/>
  <c r="D356" i="1"/>
  <c r="F106" i="4"/>
  <c r="C102" i="1"/>
  <c r="F308" i="4"/>
  <c r="C303" i="1"/>
  <c r="H1430" i="1"/>
  <c r="G1430" i="1"/>
  <c r="E315" i="9"/>
  <c r="B315" i="9" s="1"/>
  <c r="F88" i="5"/>
  <c r="C1093" i="1"/>
  <c r="D360" i="4"/>
  <c r="F361" i="4"/>
  <c r="C356" i="1"/>
  <c r="D535" i="4"/>
  <c r="F536" i="4"/>
  <c r="C530" i="1"/>
  <c r="F571" i="4"/>
  <c r="C565" i="1"/>
  <c r="F597" i="4"/>
  <c r="C591" i="1"/>
  <c r="H258" i="1"/>
  <c r="G258" i="1"/>
  <c r="I1558" i="1"/>
  <c r="I1541" i="1"/>
  <c r="F202" i="4"/>
  <c r="D152" i="4"/>
  <c r="C198" i="1"/>
  <c r="E6" i="4"/>
  <c r="I1566" i="1"/>
  <c r="G1277" i="1"/>
  <c r="H1277" i="1"/>
  <c r="G338" i="9"/>
  <c r="E338" i="9" s="1"/>
  <c r="B338" i="9" s="1"/>
  <c r="F218" i="5"/>
  <c r="C1222" i="1"/>
  <c r="E639" i="4"/>
  <c r="D633" i="1" s="1"/>
  <c r="D424" i="1"/>
  <c r="E179" i="9"/>
  <c r="B179" i="9" s="1"/>
  <c r="K1480" i="9"/>
  <c r="G343" i="9"/>
  <c r="E343" i="9" s="1"/>
  <c r="B343" i="9" s="1"/>
  <c r="E24" i="9"/>
  <c r="I1575" i="1"/>
  <c r="F250" i="5"/>
  <c r="C1254" i="1"/>
  <c r="H25" i="3"/>
  <c r="E180" i="9"/>
  <c r="B180" i="9" s="1"/>
  <c r="E640" i="4"/>
  <c r="D634" i="1" s="1"/>
  <c r="D529" i="1"/>
  <c r="F491" i="4"/>
  <c r="C485" i="1"/>
  <c r="D1254" i="1"/>
  <c r="I25" i="3"/>
  <c r="F7" i="4"/>
  <c r="D6" i="4"/>
  <c r="C3" i="1"/>
  <c r="H482" i="1"/>
  <c r="G482" i="1"/>
  <c r="G1152" i="1"/>
  <c r="H1152" i="1"/>
  <c r="F479" i="4"/>
  <c r="C473" i="1"/>
  <c r="D176" i="5"/>
  <c r="I31" i="3"/>
  <c r="D1536" i="1"/>
  <c r="E308" i="4"/>
  <c r="D316" i="1"/>
  <c r="D69" i="5"/>
  <c r="G422" i="1"/>
  <c r="H422" i="1"/>
  <c r="F273" i="4"/>
  <c r="C269" i="1"/>
  <c r="H1181" i="1"/>
  <c r="G1181" i="1"/>
  <c r="F5" i="6"/>
  <c r="D141" i="6"/>
  <c r="H27" i="3"/>
  <c r="C1400" i="1"/>
  <c r="D430" i="4"/>
  <c r="D1537" i="1"/>
  <c r="I33" i="3"/>
  <c r="E69" i="5"/>
  <c r="I1548" i="1"/>
  <c r="E152" i="4"/>
  <c r="D160" i="1"/>
  <c r="I1565" i="1"/>
  <c r="F230" i="4"/>
  <c r="C226" i="1"/>
  <c r="F82" i="4"/>
  <c r="C78" i="1"/>
  <c r="E175" i="5"/>
  <c r="D1179" i="1" s="1"/>
  <c r="I24" i="3"/>
  <c r="D1180" i="1"/>
  <c r="H642" i="1"/>
  <c r="G642" i="1"/>
  <c r="F647" i="4"/>
  <c r="C641" i="1"/>
  <c r="E6" i="5"/>
  <c r="I22" i="3"/>
  <c r="D1012" i="1"/>
  <c r="D6" i="5"/>
  <c r="F7" i="5"/>
  <c r="H22" i="3"/>
  <c r="C1012" i="1"/>
  <c r="F373" i="4"/>
  <c r="D368" i="1"/>
  <c r="F321" i="4"/>
  <c r="C316" i="1"/>
  <c r="F49" i="4"/>
  <c r="C45" i="1"/>
  <c r="C1620" i="1" l="1"/>
  <c r="G1620" i="1" s="1"/>
  <c r="I39" i="3"/>
  <c r="E341" i="9"/>
  <c r="G1222" i="1"/>
  <c r="H1222" i="1"/>
  <c r="D299" i="4"/>
  <c r="F152" i="4"/>
  <c r="H18" i="3"/>
  <c r="C148" i="1"/>
  <c r="H565" i="1"/>
  <c r="G565" i="1"/>
  <c r="H1093" i="1"/>
  <c r="G1093" i="1"/>
  <c r="H102" i="1"/>
  <c r="G102" i="1"/>
  <c r="H316" i="1"/>
  <c r="G316" i="1"/>
  <c r="G160" i="1"/>
  <c r="H160" i="1"/>
  <c r="H1400" i="1"/>
  <c r="G1400" i="1"/>
  <c r="H9" i="3"/>
  <c r="D175" i="5"/>
  <c r="F176" i="5"/>
  <c r="H24" i="3"/>
  <c r="C1180" i="1"/>
  <c r="D422" i="4"/>
  <c r="D300" i="4"/>
  <c r="F6" i="4"/>
  <c r="H17" i="3"/>
  <c r="C2" i="1"/>
  <c r="H11" i="3"/>
  <c r="E299" i="4"/>
  <c r="E300" i="4" s="1"/>
  <c r="D296" i="1" s="1"/>
  <c r="I18" i="3"/>
  <c r="D148" i="1"/>
  <c r="H473" i="1"/>
  <c r="G473" i="1"/>
  <c r="H530" i="1"/>
  <c r="G530" i="1"/>
  <c r="G45" i="1"/>
  <c r="H45" i="1"/>
  <c r="G306" i="9"/>
  <c r="E306" i="9" s="1"/>
  <c r="B306" i="9" s="1"/>
  <c r="G299" i="9"/>
  <c r="F6" i="5"/>
  <c r="C1011" i="1"/>
  <c r="H269" i="1"/>
  <c r="G269" i="1"/>
  <c r="H299" i="9"/>
  <c r="D1011" i="1"/>
  <c r="F141" i="6"/>
  <c r="H31" i="3"/>
  <c r="C1536" i="1"/>
  <c r="E418" i="4"/>
  <c r="D413" i="1" s="1"/>
  <c r="D355" i="1"/>
  <c r="D418" i="4"/>
  <c r="F360" i="4"/>
  <c r="C355" i="1"/>
  <c r="H78" i="1"/>
  <c r="G78" i="1"/>
  <c r="F69" i="5"/>
  <c r="C1074" i="1"/>
  <c r="H23" i="3"/>
  <c r="F535" i="4"/>
  <c r="D640" i="4"/>
  <c r="C529" i="1"/>
  <c r="D639" i="4"/>
  <c r="F430" i="4"/>
  <c r="C424" i="1"/>
  <c r="G198" i="1"/>
  <c r="H198" i="1"/>
  <c r="B24" i="9"/>
  <c r="G368" i="1"/>
  <c r="H368" i="1"/>
  <c r="H641" i="1"/>
  <c r="G641" i="1"/>
  <c r="D1074" i="1"/>
  <c r="I23" i="3"/>
  <c r="H1012" i="1"/>
  <c r="G1012" i="1"/>
  <c r="G485" i="1"/>
  <c r="H485" i="1"/>
  <c r="H1254" i="1"/>
  <c r="G1254" i="1"/>
  <c r="H356" i="1"/>
  <c r="G356" i="1"/>
  <c r="H303" i="1"/>
  <c r="G303" i="1"/>
  <c r="H3" i="1"/>
  <c r="G3" i="1"/>
  <c r="G347" i="9"/>
  <c r="E347" i="9" s="1"/>
  <c r="H226" i="1"/>
  <c r="G226" i="1"/>
  <c r="H1537" i="1"/>
  <c r="G1537" i="1"/>
  <c r="E417" i="4"/>
  <c r="D412" i="1" s="1"/>
  <c r="D303" i="1"/>
  <c r="I17" i="3"/>
  <c r="E422" i="4"/>
  <c r="D2" i="1"/>
  <c r="H591" i="1"/>
  <c r="G591" i="1"/>
  <c r="D417" i="4"/>
  <c r="H1620" i="1" l="1"/>
  <c r="G1180" i="1"/>
  <c r="H1180" i="1"/>
  <c r="H148" i="1"/>
  <c r="G148" i="1"/>
  <c r="H1074" i="1"/>
  <c r="G1074" i="1"/>
  <c r="H1011" i="1"/>
  <c r="G1011" i="1"/>
  <c r="H2" i="1"/>
  <c r="G2" i="1"/>
  <c r="F418" i="4"/>
  <c r="C413" i="1"/>
  <c r="E643" i="4"/>
  <c r="D417" i="1"/>
  <c r="H424" i="1"/>
  <c r="G424" i="1"/>
  <c r="H1536" i="1"/>
  <c r="G1536" i="1"/>
  <c r="F175" i="5"/>
  <c r="C1179" i="1"/>
  <c r="H8" i="3" s="1"/>
  <c r="N3" i="9"/>
  <c r="I11" i="3"/>
  <c r="E299" i="9"/>
  <c r="K3" i="9"/>
  <c r="D423" i="4"/>
  <c r="D301" i="4"/>
  <c r="F299" i="4"/>
  <c r="C295" i="1"/>
  <c r="F640" i="4"/>
  <c r="C634" i="1"/>
  <c r="F300" i="4"/>
  <c r="C296" i="1"/>
  <c r="F417" i="4"/>
  <c r="C412" i="1"/>
  <c r="E346" i="9"/>
  <c r="I9" i="3" s="1"/>
  <c r="B347" i="9"/>
  <c r="F639" i="4"/>
  <c r="C633" i="1"/>
  <c r="H529" i="1"/>
  <c r="G529" i="1"/>
  <c r="H355" i="1"/>
  <c r="G355" i="1"/>
  <c r="E423" i="4"/>
  <c r="E424" i="4" s="1"/>
  <c r="D419" i="1" s="1"/>
  <c r="E301" i="4"/>
  <c r="D297" i="1" s="1"/>
  <c r="D295" i="1"/>
  <c r="D643" i="4"/>
  <c r="D424" i="4"/>
  <c r="F422" i="4"/>
  <c r="C417" i="1"/>
  <c r="M3" i="9" l="1"/>
  <c r="H413" i="1"/>
  <c r="G413" i="1"/>
  <c r="H417" i="1"/>
  <c r="G417" i="1"/>
  <c r="D644" i="4"/>
  <c r="D425" i="4"/>
  <c r="F423" i="4"/>
  <c r="C418" i="1"/>
  <c r="G20" i="9"/>
  <c r="F643" i="4"/>
  <c r="C637" i="1"/>
  <c r="B299" i="9"/>
  <c r="E644" i="4"/>
  <c r="E645" i="4" s="1"/>
  <c r="E425" i="4"/>
  <c r="D420" i="1" s="1"/>
  <c r="D418" i="1"/>
  <c r="H20" i="9"/>
  <c r="H1179" i="1"/>
  <c r="G1179" i="1"/>
  <c r="H412" i="1"/>
  <c r="G412" i="1"/>
  <c r="H296" i="1"/>
  <c r="G296" i="1"/>
  <c r="H633" i="1"/>
  <c r="G633" i="1"/>
  <c r="H634" i="1"/>
  <c r="G634" i="1"/>
  <c r="H295" i="1"/>
  <c r="G295" i="1"/>
  <c r="D637" i="1"/>
  <c r="F301" i="4"/>
  <c r="C297" i="1"/>
  <c r="F424" i="4"/>
  <c r="C419" i="1"/>
  <c r="E20" i="9" l="1"/>
  <c r="B20" i="9" s="1"/>
  <c r="H419" i="1"/>
  <c r="G419" i="1"/>
  <c r="D646" i="4"/>
  <c r="F644" i="4"/>
  <c r="C638" i="1"/>
  <c r="H637" i="1"/>
  <c r="G637" i="1"/>
  <c r="F425" i="4"/>
  <c r="C420" i="1"/>
  <c r="H297" i="1"/>
  <c r="G297" i="1"/>
  <c r="D645" i="4"/>
  <c r="G418" i="1"/>
  <c r="H418" i="1"/>
  <c r="D639" i="1"/>
  <c r="E646" i="4"/>
  <c r="E649" i="4" s="1"/>
  <c r="D638" i="1"/>
  <c r="H333" i="9"/>
  <c r="G333" i="9"/>
  <c r="E333" i="9" s="1"/>
  <c r="B333" i="9" l="1"/>
  <c r="E298" i="9"/>
  <c r="I8" i="3" s="1"/>
  <c r="F645" i="4"/>
  <c r="D649" i="4"/>
  <c r="C639" i="1"/>
  <c r="G297" i="9"/>
  <c r="E297" i="9" s="1"/>
  <c r="B297" i="9" s="1"/>
  <c r="G638" i="1"/>
  <c r="H638" i="1"/>
  <c r="F646" i="4"/>
  <c r="D650" i="4"/>
  <c r="C640" i="1"/>
  <c r="D643" i="1"/>
  <c r="I19" i="3"/>
  <c r="E650" i="4"/>
  <c r="D640" i="1"/>
  <c r="H420" i="1"/>
  <c r="G420" i="1"/>
  <c r="H640" i="1" l="1"/>
  <c r="G640" i="1"/>
  <c r="H639" i="1"/>
  <c r="G639" i="1"/>
  <c r="H7" i="3"/>
  <c r="D644" i="1"/>
  <c r="I20" i="3"/>
  <c r="F649" i="4"/>
  <c r="C643" i="1"/>
  <c r="H19" i="3"/>
  <c r="F650" i="4"/>
  <c r="C644" i="1"/>
  <c r="H20" i="3"/>
  <c r="J3" i="9" l="1"/>
  <c r="H644" i="1"/>
  <c r="G644" i="1"/>
  <c r="G643" i="1"/>
  <c r="H643" i="1"/>
  <c r="H295" i="9" l="1"/>
  <c r="G295" i="9"/>
  <c r="L293" i="9"/>
  <c r="F293" i="9" s="1"/>
  <c r="H18" i="9"/>
  <c r="G18" i="9"/>
  <c r="G17" i="9"/>
  <c r="J9" i="9"/>
  <c r="G21" i="9"/>
  <c r="J17" i="9"/>
  <c r="I7" i="9"/>
  <c r="I9" i="9"/>
  <c r="I5" i="9"/>
  <c r="K6" i="9"/>
  <c r="J8" i="9"/>
  <c r="L16" i="9"/>
  <c r="L15" i="9"/>
  <c r="I8" i="9"/>
  <c r="M16" i="9"/>
  <c r="J7" i="9"/>
  <c r="I17" i="9"/>
  <c r="K8" i="9"/>
  <c r="K12" i="9"/>
  <c r="J12" i="9"/>
  <c r="K13" i="9"/>
  <c r="J6" i="9"/>
  <c r="K11" i="9"/>
  <c r="I6" i="9"/>
  <c r="H17" i="9"/>
  <c r="H21" i="9"/>
  <c r="J10" i="9"/>
  <c r="H22" i="9"/>
  <c r="K9" i="9"/>
  <c r="J11" i="9"/>
  <c r="I13" i="9"/>
  <c r="K10" i="9"/>
  <c r="J13" i="9"/>
  <c r="I11" i="9"/>
  <c r="G16" i="9"/>
  <c r="G15" i="9"/>
  <c r="J5" i="9"/>
  <c r="G22" i="9"/>
  <c r="I12" i="9"/>
  <c r="H16" i="9"/>
  <c r="K5" i="9"/>
  <c r="M15" i="9"/>
  <c r="K7" i="9"/>
  <c r="H15" i="9"/>
  <c r="F15" i="9" l="1"/>
  <c r="E21" i="9"/>
  <c r="B21" i="9" s="1"/>
  <c r="E22" i="9"/>
  <c r="B22" i="9" s="1"/>
  <c r="E18" i="9"/>
  <c r="B18" i="9" s="1"/>
  <c r="F16" i="9"/>
  <c r="E15" i="9"/>
  <c r="E8" i="9"/>
  <c r="B8" i="9" s="1"/>
  <c r="E16" i="9"/>
  <c r="E10" i="9"/>
  <c r="B10" i="9" s="1"/>
  <c r="E17" i="9"/>
  <c r="B17" i="9" s="1"/>
  <c r="E11" i="9"/>
  <c r="B11" i="9" s="1"/>
  <c r="E5" i="9"/>
  <c r="E6" i="9"/>
  <c r="B6" i="9" s="1"/>
  <c r="E9" i="9"/>
  <c r="B9" i="9" s="1"/>
  <c r="B293" i="9"/>
  <c r="F23" i="9"/>
  <c r="E12" i="9"/>
  <c r="B12" i="9" s="1"/>
  <c r="E13" i="9"/>
  <c r="B13" i="9" s="1"/>
  <c r="E7" i="9"/>
  <c r="B7" i="9" s="1"/>
  <c r="E295" i="9"/>
  <c r="F14" i="9" l="1"/>
  <c r="F3" i="9" s="1"/>
  <c r="B15" i="9"/>
  <c r="B16" i="9"/>
  <c r="E14" i="9"/>
  <c r="I13" i="3" s="1"/>
  <c r="B295" i="9"/>
  <c r="E23" i="9"/>
  <c r="I7" i="3" s="1"/>
  <c r="E4" i="9"/>
  <c r="B5" i="9"/>
  <c r="E3" i="9" l="1"/>
</calcChain>
</file>

<file path=xl/sharedStrings.xml><?xml version="1.0" encoding="utf-8"?>
<sst xmlns="http://schemas.openxmlformats.org/spreadsheetml/2006/main" count="4724" uniqueCount="3656">
  <si>
    <t>Obveznik:</t>
  </si>
  <si>
    <t>23712 - O.Š.  MIHOVIL PAVLEK MIŠKINA, ĐELEKOVEC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</si>
  <si>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</si>
  <si>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</si>
  <si>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</si>
  <si>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</si>
  <si>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</si>
  <si>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</si>
  <si>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</si>
  <si>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</si>
  <si>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</si>
  <si>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</si>
  <si>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</si>
  <si>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</si>
  <si>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</si>
  <si>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</si>
  <si>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</si>
  <si>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</si>
  <si>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</si>
  <si>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</si>
  <si>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</si>
  <si>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</si>
  <si>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</si>
  <si>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</si>
  <si>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</si>
  <si>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</si>
  <si>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</si>
  <si>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</si>
  <si>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</si>
  <si>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</si>
  <si>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</si>
  <si>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</si>
  <si>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</si>
  <si>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</si>
  <si>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</si>
  <si>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</si>
  <si>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</si>
  <si>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</si>
  <si>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</si>
  <si>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</si>
  <si>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</si>
  <si>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</si>
  <si>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</si>
  <si>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</si>
  <si>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</si>
  <si>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</si>
  <si>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</si>
  <si>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</si>
  <si>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</si>
  <si>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</si>
  <si>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</si>
  <si>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</si>
  <si>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</si>
  <si>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</si>
  <si>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</si>
  <si>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</si>
  <si>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</si>
  <si>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</si>
  <si>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</si>
  <si>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</si>
  <si>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</si>
  <si>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</si>
  <si>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</si>
  <si>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</si>
  <si>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</si>
  <si>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</si>
  <si>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</si>
  <si>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</si>
  <si>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</si>
  <si>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</si>
  <si>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</si>
  <si>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</si>
  <si>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</si>
  <si>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</si>
  <si>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</si>
  <si>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</si>
  <si>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</si>
  <si>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</si>
  <si>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</si>
  <si>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</si>
  <si>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</si>
  <si>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</si>
  <si>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</si>
  <si>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</si>
  <si>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</si>
  <si>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</si>
  <si>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</si>
  <si>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</si>
  <si>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</si>
  <si>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</si>
  <si>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</si>
  <si>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</si>
  <si>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</si>
  <si>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</si>
  <si>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</si>
  <si>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</si>
  <si>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</si>
  <si>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</si>
  <si>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</si>
  <si>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</si>
  <si>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</si>
  <si>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</si>
  <si>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</si>
  <si>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</si>
  <si>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</si>
  <si>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</si>
  <si>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</si>
  <si>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</si>
  <si>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</si>
  <si>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</si>
  <si>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</si>
  <si>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</si>
  <si>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</si>
  <si>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</si>
  <si>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</si>
  <si>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</si>
  <si>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</si>
  <si>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</si>
  <si>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</si>
  <si>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</si>
  <si>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</si>
  <si>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</si>
  <si>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</si>
  <si>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</si>
  <si>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</si>
  <si>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</si>
  <si>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</si>
  <si>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</si>
  <si>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</si>
  <si>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</si>
  <si>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</si>
  <si>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</si>
  <si>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</si>
  <si>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</si>
  <si>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</si>
  <si>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</si>
  <si>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</si>
  <si>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</si>
  <si>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</si>
  <si>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</si>
  <si>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</si>
  <si>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</si>
  <si>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</si>
  <si>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</si>
  <si>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</si>
  <si>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</si>
  <si>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</si>
  <si>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</si>
  <si>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</si>
  <si>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</si>
  <si>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</si>
  <si>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</si>
  <si>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</si>
  <si>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</si>
  <si>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</si>
  <si>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</si>
  <si>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</si>
  <si>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</si>
  <si>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</si>
  <si>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</si>
  <si>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</si>
  <si>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</si>
  <si>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</si>
  <si>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</si>
  <si>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</si>
  <si>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</si>
  <si>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</si>
  <si>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</si>
  <si>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</si>
  <si>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</si>
  <si>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</si>
  <si>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</si>
  <si>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</si>
  <si>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</si>
  <si>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</si>
  <si>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</si>
  <si>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</si>
  <si>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</si>
  <si>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</si>
  <si>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</si>
  <si>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</si>
  <si>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</si>
  <si>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</si>
  <si>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</si>
  <si>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</si>
  <si>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</si>
  <si>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</si>
  <si>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</si>
  <si>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</si>
  <si>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</si>
  <si>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</si>
  <si>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</si>
  <si>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</si>
  <si>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</si>
  <si>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</si>
  <si>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</si>
  <si>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</si>
  <si>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</si>
  <si>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</si>
  <si>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</si>
  <si>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</si>
  <si>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</si>
  <si>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</si>
  <si>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</si>
  <si>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</si>
  <si>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</si>
  <si>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</si>
  <si>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</si>
  <si>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</si>
  <si>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</si>
  <si>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</si>
  <si>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</si>
  <si>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</si>
  <si>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</si>
  <si>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</si>
  <si>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</si>
  <si>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</si>
  <si>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</si>
  <si>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</si>
  <si>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</si>
  <si>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</si>
  <si>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</si>
  <si>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</si>
  <si>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</si>
  <si>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</si>
  <si>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</si>
  <si>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</si>
  <si>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</si>
  <si>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</si>
  <si>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</si>
  <si>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</si>
  <si>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</si>
  <si>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</si>
  <si>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</si>
  <si>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</si>
  <si>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</si>
  <si>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</si>
  <si>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</si>
  <si>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</si>
  <si>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</si>
  <si>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</si>
  <si>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</si>
  <si>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</si>
  <si>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</si>
  <si>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</si>
  <si>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</si>
  <si>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</si>
  <si>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</si>
  <si>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</si>
  <si>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</si>
  <si>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</si>
  <si>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</si>
  <si>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</si>
  <si>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</si>
  <si>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</si>
  <si>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</si>
  <si>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</si>
  <si>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</si>
  <si>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</si>
  <si>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</si>
  <si>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</si>
  <si>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</si>
  <si>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</si>
  <si>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</si>
  <si>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</si>
  <si>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</si>
  <si>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</si>
  <si>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</si>
  <si>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</si>
  <si>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</si>
  <si>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</si>
  <si>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</si>
  <si>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</si>
  <si>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</si>
  <si>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</si>
  <si>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</si>
  <si>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</si>
  <si>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</si>
  <si>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</si>
  <si>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</si>
  <si>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</si>
  <si>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</si>
  <si>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</si>
  <si>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</si>
  <si>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</si>
  <si>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</si>
  <si>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</si>
  <si>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</si>
  <si>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</si>
  <si>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</si>
  <si>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</si>
  <si>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</si>
  <si>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</si>
  <si>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</si>
  <si>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</si>
  <si>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</si>
  <si>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</si>
  <si>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</si>
  <si>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</si>
  <si>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</si>
  <si>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</si>
  <si>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</si>
  <si>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</si>
  <si>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</si>
  <si>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</si>
  <si>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</si>
  <si>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</si>
  <si>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</si>
  <si>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</si>
  <si>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</si>
  <si>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</si>
  <si>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</si>
  <si>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</si>
  <si>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</si>
  <si>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</si>
  <si>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</si>
  <si>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</si>
  <si>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</si>
  <si>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</si>
  <si>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</si>
  <si>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</si>
  <si>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</si>
  <si>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</si>
  <si>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</si>
  <si>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</si>
  <si>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</si>
  <si>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</si>
  <si>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</si>
  <si>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</si>
  <si>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</si>
  <si>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</si>
  <si>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</si>
  <si>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</si>
  <si>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</si>
  <si>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</si>
  <si>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</si>
  <si>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</si>
  <si>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</si>
  <si>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</si>
  <si>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</si>
  <si>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</si>
  <si>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</si>
  <si>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</si>
  <si>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</si>
  <si>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</si>
  <si>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</si>
  <si>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</si>
  <si>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</si>
  <si>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</si>
  <si>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</si>
  <si>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</si>
  <si>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</si>
  <si>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</si>
  <si>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</si>
  <si>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</si>
  <si>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</si>
  <si>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</si>
  <si>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</si>
  <si>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</si>
  <si>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</si>
  <si>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</si>
  <si>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</si>
  <si>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</si>
  <si>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</si>
  <si>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</si>
  <si>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</si>
  <si>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</si>
  <si>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</si>
  <si>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</si>
  <si>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</si>
  <si>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</si>
  <si>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</si>
  <si>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</si>
  <si>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</si>
  <si>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</si>
  <si>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</si>
  <si>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</si>
  <si>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</si>
  <si>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</si>
  <si>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</si>
  <si>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</si>
  <si>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</si>
  <si>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</si>
  <si>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</si>
  <si>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</si>
  <si>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</si>
  <si>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</si>
  <si>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</si>
  <si>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</si>
  <si>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</si>
  <si>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</si>
  <si>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</si>
  <si>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</si>
  <si>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</si>
  <si>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</si>
  <si>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</si>
  <si>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</si>
  <si>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</si>
  <si>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</si>
  <si>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</si>
  <si>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</si>
  <si>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</si>
  <si>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</si>
  <si>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</si>
  <si>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</si>
  <si>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</si>
  <si>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</si>
  <si>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</si>
  <si>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</si>
  <si>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</si>
  <si>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</si>
  <si>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</si>
  <si>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</si>
  <si>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</si>
  <si>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</si>
  <si>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</si>
  <si>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</si>
  <si>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</si>
  <si>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</si>
  <si>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</si>
  <si>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</si>
  <si>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</si>
  <si>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</si>
  <si>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</si>
  <si>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</si>
  <si>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</si>
  <si>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</si>
  <si>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</si>
  <si>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</si>
  <si>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</si>
  <si>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</si>
  <si>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</si>
  <si>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</si>
  <si>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</si>
  <si>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</si>
  <si>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</si>
  <si>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</si>
  <si>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</si>
  <si>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</si>
  <si>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</si>
  <si>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</si>
  <si>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</si>
  <si>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</si>
  <si>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</si>
  <si>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</si>
  <si>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</si>
  <si>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</si>
  <si>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</si>
  <si>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</si>
  <si>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</si>
  <si>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</si>
  <si>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</si>
  <si>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</si>
  <si>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</si>
  <si>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</si>
  <si>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</si>
  <si>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</si>
  <si>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</si>
  <si>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</si>
  <si>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</si>
  <si>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</si>
  <si>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</si>
  <si>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</si>
  <si>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</si>
  <si>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</si>
  <si>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</si>
  <si>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</si>
  <si>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</si>
  <si>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</si>
  <si>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</si>
  <si>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</si>
  <si>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</si>
  <si>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</si>
  <si>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</si>
  <si>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</si>
  <si>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</si>
  <si>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</si>
  <si>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</si>
  <si>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</si>
  <si>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</si>
  <si>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</si>
  <si>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</si>
  <si>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</si>
  <si>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</si>
  <si>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</si>
  <si>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</si>
  <si>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</si>
  <si>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</si>
  <si>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</si>
  <si>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</si>
  <si>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</si>
  <si>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</si>
  <si>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</si>
  <si>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</si>
  <si>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</si>
  <si>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</si>
  <si>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</si>
  <si>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</si>
  <si>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</si>
  <si>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</si>
  <si>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</si>
  <si>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</si>
  <si>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</si>
  <si>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</si>
  <si>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</si>
  <si>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</si>
  <si>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</si>
  <si>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</si>
  <si>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</si>
  <si>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</si>
  <si>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</si>
  <si>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</si>
  <si>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</si>
  <si>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</si>
  <si>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</si>
  <si>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</si>
  <si>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</si>
  <si>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</si>
  <si>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</si>
  <si>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</si>
  <si>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</si>
  <si>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</si>
  <si>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</si>
  <si>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</si>
  <si>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</si>
  <si>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</si>
  <si>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</si>
  <si>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</si>
  <si>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</si>
  <si>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</si>
  <si>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</si>
  <si>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</si>
  <si>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</si>
  <si>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</si>
  <si>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</si>
  <si>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</si>
  <si>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</si>
  <si>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</si>
  <si>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</si>
  <si>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</si>
  <si>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</si>
  <si>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</si>
  <si>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</si>
  <si>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</si>
  <si>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</si>
  <si>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</si>
  <si>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</si>
  <si>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</si>
  <si>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</si>
  <si>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</si>
  <si>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</si>
  <si>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</si>
  <si>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</si>
  <si>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</si>
  <si>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</si>
  <si>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</si>
  <si>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</si>
  <si>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</si>
  <si>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</si>
  <si>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</si>
  <si>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</si>
  <si>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</si>
  <si>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</si>
  <si>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</si>
  <si>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</si>
  <si>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</si>
  <si>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</si>
  <si>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</si>
  <si>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</si>
  <si>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</si>
  <si>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</si>
  <si>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</si>
  <si>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</si>
  <si>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</si>
  <si>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</si>
  <si>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</si>
  <si>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</si>
  <si>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</si>
  <si>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</si>
  <si>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</si>
  <si>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</si>
  <si>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</si>
  <si>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</si>
  <si>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</si>
  <si>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</si>
  <si>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</si>
  <si>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</si>
  <si>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</si>
  <si>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</si>
  <si>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</si>
  <si>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</si>
  <si>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</si>
  <si>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</si>
  <si>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</si>
  <si>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</si>
  <si>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</si>
  <si>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</si>
  <si>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</si>
  <si>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</si>
  <si>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</si>
  <si>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</si>
  <si>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</si>
  <si>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</si>
  <si>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</si>
  <si>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</si>
  <si>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</si>
  <si>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</si>
  <si>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</si>
  <si>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</si>
  <si>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</si>
  <si>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</si>
  <si>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</si>
  <si>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</si>
  <si>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</si>
  <si>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</si>
  <si>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</si>
  <si>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</si>
  <si>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</si>
  <si>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</si>
  <si>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</si>
  <si>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</si>
  <si>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</si>
  <si>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</si>
  <si>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</si>
  <si>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</si>
  <si>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</si>
  <si>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</si>
  <si>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</si>
  <si>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</si>
  <si>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</si>
  <si>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</si>
  <si>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</si>
  <si>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</si>
  <si>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</si>
  <si>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</si>
  <si>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</si>
  <si>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</si>
  <si>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</si>
  <si>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</si>
  <si>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</si>
  <si>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</si>
  <si>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</si>
  <si>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</si>
  <si>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</si>
  <si>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</si>
  <si>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</si>
  <si>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</si>
  <si>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</si>
  <si>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</si>
  <si>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</si>
  <si>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</si>
  <si>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</si>
  <si>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</si>
  <si>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</si>
  <si>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</si>
  <si>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</si>
  <si>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</si>
  <si>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</si>
  <si>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</si>
  <si>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</si>
  <si>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</si>
  <si>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</si>
  <si>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</si>
  <si>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</si>
  <si>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</si>
  <si>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</si>
  <si>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</si>
  <si>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</si>
  <si>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</si>
  <si>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</si>
  <si>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</si>
  <si>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</si>
  <si>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</si>
  <si>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</si>
  <si>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</si>
  <si>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</si>
  <si>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</si>
  <si>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</si>
  <si>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</si>
  <si>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</si>
  <si>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</si>
  <si>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</si>
  <si>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</si>
  <si>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</si>
  <si>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</si>
  <si>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</si>
  <si>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</si>
  <si>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</si>
  <si>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</si>
  <si>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</si>
  <si>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</si>
  <si>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</si>
  <si>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</si>
  <si>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</si>
  <si>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</si>
  <si>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</si>
  <si>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</si>
  <si>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</si>
  <si>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</si>
  <si>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</si>
  <si>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</si>
  <si>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</si>
  <si>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</si>
  <si>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</si>
  <si>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</si>
  <si>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</si>
  <si>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</si>
  <si>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</si>
  <si>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</si>
  <si>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</si>
  <si>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</si>
  <si>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</si>
  <si>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</si>
  <si>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</si>
  <si>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</si>
  <si>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</si>
  <si>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</si>
  <si>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</si>
  <si>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</si>
  <si>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</si>
  <si>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</si>
  <si>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</si>
  <si>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</si>
  <si>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</si>
  <si>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</si>
  <si>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</si>
  <si>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</si>
  <si>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</si>
  <si>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</si>
  <si>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</si>
  <si>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</si>
  <si>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</si>
  <si>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</si>
  <si>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</si>
  <si>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</si>
  <si>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</si>
  <si>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</si>
  <si>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</si>
  <si>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</si>
  <si>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</si>
  <si>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</si>
  <si>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</si>
  <si>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</si>
  <si>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</si>
  <si>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</si>
  <si>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</si>
  <si>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</si>
  <si>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</si>
  <si>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</si>
  <si>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</si>
  <si>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</si>
  <si>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</si>
  <si>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</si>
  <si>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</si>
  <si>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</si>
  <si>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</si>
  <si>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</si>
  <si>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</si>
  <si>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</si>
  <si>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</si>
  <si>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</si>
  <si>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</si>
  <si>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</si>
  <si>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</si>
  <si>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</si>
  <si>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</si>
  <si>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</si>
  <si>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</si>
  <si>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</si>
  <si>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</si>
  <si>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</si>
  <si>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</si>
  <si>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</si>
  <si>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</si>
  <si>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</si>
  <si>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</si>
  <si>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</si>
  <si>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</si>
  <si>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</si>
  <si>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</si>
  <si>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</si>
  <si>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</si>
  <si>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</si>
  <si>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</si>
  <si>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</si>
  <si>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</si>
  <si>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</si>
  <si>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</si>
  <si>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</si>
  <si>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</si>
  <si>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</si>
  <si>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</si>
  <si>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</si>
  <si>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</si>
  <si>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</si>
  <si>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</si>
  <si>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</si>
  <si>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</si>
  <si>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</si>
  <si>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</si>
  <si>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</si>
  <si>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</si>
  <si>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</si>
  <si>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</si>
  <si>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</si>
  <si>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</si>
  <si>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</si>
  <si>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</si>
  <si>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</si>
  <si>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</si>
  <si>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</si>
  <si>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</si>
  <si>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</si>
  <si>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</si>
  <si>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</si>
  <si>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</si>
  <si>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</si>
  <si>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</si>
  <si>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</si>
  <si>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</si>
  <si>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</si>
  <si>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</si>
  <si>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</si>
  <si>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</si>
  <si>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</si>
  <si>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</si>
  <si>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</si>
  <si>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</si>
  <si>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</si>
  <si>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</si>
  <si>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</si>
  <si>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</si>
  <si>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</si>
  <si>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</si>
  <si>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</si>
  <si>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</si>
  <si>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</si>
  <si>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</si>
  <si>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</si>
  <si>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</si>
  <si>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</si>
  <si>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</si>
  <si>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</si>
  <si>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</si>
  <si>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</si>
  <si>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</si>
  <si>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</si>
  <si>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</si>
  <si>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</si>
  <si>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</si>
  <si>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</si>
  <si>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</si>
  <si>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</si>
  <si>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</si>
  <si>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</si>
  <si>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</si>
  <si>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</si>
  <si>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</si>
  <si>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</si>
  <si>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</si>
  <si>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</si>
  <si>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</si>
  <si>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</si>
  <si>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</si>
  <si>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</si>
  <si>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</si>
  <si>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</si>
  <si>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</si>
  <si>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</si>
  <si>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</si>
  <si>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</si>
  <si>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</si>
  <si>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</si>
  <si>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</si>
  <si>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</si>
  <si>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</si>
  <si>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</si>
  <si>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</si>
  <si>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</si>
  <si>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</si>
  <si>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</si>
  <si>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</si>
  <si>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</si>
  <si>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</si>
  <si>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</si>
  <si>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</si>
  <si>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</si>
  <si>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</si>
  <si>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</si>
  <si>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</si>
  <si>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</si>
  <si>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</si>
  <si>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</si>
  <si>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</si>
  <si>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</si>
  <si>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</si>
  <si>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</si>
  <si>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</si>
  <si>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</si>
  <si>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</si>
  <si>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</si>
  <si>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</si>
  <si>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</si>
  <si>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</si>
  <si>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</si>
  <si>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</si>
  <si>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</si>
  <si>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</si>
  <si>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</si>
  <si>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</si>
  <si>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</si>
  <si>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</si>
  <si>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</si>
  <si>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</si>
  <si>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</si>
  <si>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</si>
  <si>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</si>
  <si>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</si>
  <si>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</si>
  <si>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</si>
  <si>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</si>
  <si>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</si>
  <si>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</si>
  <si>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</si>
  <si>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</si>
  <si>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</si>
  <si>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</si>
  <si>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</si>
  <si>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</si>
  <si>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</si>
  <si>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</si>
  <si>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</si>
  <si>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</si>
  <si>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</si>
  <si>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</si>
  <si>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</si>
  <si>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</si>
  <si>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</si>
  <si>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</si>
  <si>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</si>
  <si>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</si>
  <si>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</si>
  <si>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</si>
  <si>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</si>
  <si>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</si>
  <si>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</si>
  <si>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</si>
  <si>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</si>
  <si>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</si>
  <si>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</si>
  <si>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</si>
  <si>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</si>
  <si>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</si>
  <si>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</si>
  <si>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</si>
  <si>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</si>
  <si>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</si>
  <si>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</si>
  <si>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</si>
  <si>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</si>
  <si>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</si>
  <si>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</si>
  <si>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</si>
  <si>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</si>
  <si>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</si>
  <si>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</si>
  <si>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</si>
  <si>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</si>
  <si>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</si>
  <si>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</si>
  <si>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</si>
  <si>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</si>
  <si>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</si>
  <si>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</si>
  <si>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</si>
  <si>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</si>
  <si>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</si>
  <si>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</si>
  <si>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</si>
  <si>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</si>
  <si>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</si>
  <si>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</si>
  <si>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</si>
  <si>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</si>
  <si>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</si>
  <si>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</si>
  <si>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</si>
  <si>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</si>
  <si>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</si>
  <si>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</si>
  <si>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</si>
  <si>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</si>
  <si>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</si>
  <si>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</si>
  <si>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</si>
  <si>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</si>
  <si>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</si>
  <si>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</si>
  <si>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</si>
  <si>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</si>
  <si>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</si>
  <si>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</si>
  <si>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</si>
  <si>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</si>
  <si>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</si>
  <si>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</si>
  <si>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</si>
  <si>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</si>
  <si>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</si>
  <si>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</si>
  <si>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</si>
  <si>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</si>
  <si>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</si>
  <si>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</si>
  <si>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</si>
  <si>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</si>
  <si>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</si>
  <si>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</si>
  <si>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</si>
  <si>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</si>
  <si>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</si>
  <si>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</si>
  <si>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</si>
  <si>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</si>
  <si>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</si>
  <si>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</si>
  <si>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</si>
  <si>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</si>
  <si>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</si>
  <si>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</si>
  <si>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</si>
  <si>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</si>
  <si>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</si>
  <si>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</si>
  <si>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</si>
  <si>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</si>
  <si>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</si>
  <si>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</si>
  <si>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</si>
  <si>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</si>
  <si>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</si>
  <si>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</si>
  <si>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</si>
  <si>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</si>
  <si>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</si>
  <si>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</si>
  <si>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</si>
  <si>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</si>
  <si>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</si>
  <si>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</si>
  <si>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</si>
  <si>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</si>
  <si>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</si>
  <si>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</si>
  <si>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</si>
  <si>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</si>
  <si>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</si>
  <si>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</si>
  <si>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</si>
  <si>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</si>
  <si>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</si>
  <si>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</si>
  <si>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</si>
  <si>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</si>
  <si>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</si>
  <si>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</si>
  <si>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</si>
  <si>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</si>
  <si>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</si>
  <si>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</si>
  <si>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</si>
  <si>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</si>
  <si>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</si>
  <si>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</si>
  <si>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</si>
  <si>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</si>
  <si>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</si>
  <si>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</si>
  <si>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</si>
  <si>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</si>
  <si>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</si>
  <si>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</si>
  <si>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</si>
  <si>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</si>
  <si>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</si>
  <si>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</si>
  <si>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</si>
  <si>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</si>
  <si>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</si>
  <si>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</si>
  <si>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</si>
  <si>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</si>
  <si>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</si>
  <si>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</si>
  <si>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</si>
  <si>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</si>
  <si>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</si>
  <si>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</si>
  <si>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</si>
  <si>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</si>
  <si>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</si>
  <si>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</si>
  <si>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</si>
  <si>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</si>
  <si>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</si>
  <si>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</si>
  <si>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</si>
  <si>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</si>
  <si>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</si>
  <si>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</si>
  <si>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</si>
  <si>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</si>
  <si>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</si>
  <si>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</si>
  <si>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</si>
  <si>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</si>
  <si>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</si>
  <si>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</si>
  <si>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</si>
  <si>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</si>
  <si>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</si>
  <si>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</si>
  <si>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</si>
  <si>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</si>
  <si>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</si>
  <si>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</si>
  <si>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</si>
  <si>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</si>
  <si>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</si>
  <si>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</si>
  <si>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</si>
  <si>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</si>
  <si>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</si>
  <si>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</si>
  <si>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</si>
  <si>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</si>
  <si>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</si>
  <si>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</si>
  <si>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</si>
  <si>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</si>
  <si>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</si>
  <si>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</si>
  <si>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</si>
  <si>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</si>
  <si>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</si>
  <si>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</si>
  <si>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</si>
  <si>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</si>
  <si>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</si>
  <si>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</si>
  <si>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</si>
  <si>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</si>
  <si>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</si>
  <si>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</si>
  <si>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</si>
  <si>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</si>
  <si>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</si>
  <si>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</si>
  <si>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</si>
  <si>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</si>
  <si>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</si>
  <si>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</si>
  <si>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</si>
  <si>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</si>
  <si>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</si>
  <si>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</si>
  <si>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</si>
  <si>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</si>
  <si>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</si>
  <si>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</si>
  <si>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</si>
  <si>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</si>
  <si>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</si>
  <si>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</si>
  <si>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</si>
  <si>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</si>
  <si>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</si>
  <si>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</si>
  <si>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</si>
  <si>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</si>
  <si>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</si>
  <si>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</si>
  <si>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</si>
  <si>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</si>
  <si>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</si>
  <si>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</si>
  <si>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</si>
  <si>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</si>
  <si>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</si>
  <si>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</si>
  <si>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</si>
  <si>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</si>
  <si>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</si>
  <si>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</si>
  <si>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</si>
  <si>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</si>
  <si>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</si>
  <si>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</si>
  <si>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</si>
  <si>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</si>
  <si>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</si>
  <si>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</si>
  <si>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</si>
  <si>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</si>
  <si>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</si>
  <si>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</si>
  <si>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</si>
  <si>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</si>
  <si>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</si>
  <si>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</si>
  <si>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</si>
  <si>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</si>
  <si>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</si>
  <si>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</si>
  <si>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</si>
  <si>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</si>
  <si>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</si>
  <si>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</si>
  <si>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</si>
  <si>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</si>
  <si>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</si>
  <si>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</si>
  <si>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</si>
  <si>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</si>
  <si>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</si>
  <si>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</si>
  <si>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</si>
  <si>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</si>
  <si>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</si>
  <si>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</si>
  <si>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</si>
  <si>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</si>
  <si>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</si>
  <si>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</si>
  <si>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</si>
  <si>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</si>
  <si>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</si>
  <si>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</si>
  <si>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</si>
  <si>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</si>
  <si>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</si>
  <si>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</si>
  <si>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</si>
  <si>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</si>
  <si>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</si>
  <si>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</si>
  <si>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</si>
  <si>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</si>
  <si>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</si>
  <si>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</si>
  <si>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</si>
  <si>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</si>
  <si>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</si>
  <si>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</si>
  <si>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</si>
  <si>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</si>
  <si>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</si>
  <si>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</si>
  <si>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</si>
  <si>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</si>
  <si>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</si>
  <si>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</si>
  <si>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</si>
  <si>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</si>
  <si>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</si>
  <si>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</si>
  <si>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</si>
  <si>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</si>
  <si>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</si>
  <si>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</si>
  <si>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</si>
  <si>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</si>
  <si>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</si>
  <si>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</si>
  <si>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</si>
  <si>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</si>
  <si>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</si>
  <si>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</si>
  <si>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</si>
  <si>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</si>
  <si>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</si>
  <si>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</si>
  <si>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</si>
  <si>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</si>
  <si>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</si>
  <si>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</si>
  <si>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</si>
  <si>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</si>
  <si>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</si>
  <si>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</si>
  <si>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</si>
  <si>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</si>
  <si>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</si>
  <si>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</si>
  <si>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</si>
  <si>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</si>
  <si>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</si>
  <si>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</si>
  <si>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</si>
  <si>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</si>
  <si>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</si>
  <si>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</si>
  <si>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</si>
  <si>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</si>
  <si>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</si>
  <si>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</si>
  <si>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</si>
  <si>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</si>
  <si>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</si>
  <si>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</si>
  <si>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</si>
  <si>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</si>
  <si>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</si>
  <si>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</si>
  <si>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</si>
  <si>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</si>
  <si>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</si>
  <si>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</si>
  <si>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</si>
  <si>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</si>
  <si>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</si>
  <si>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</si>
  <si>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</si>
  <si>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</si>
  <si>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</si>
  <si>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</si>
  <si>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</si>
  <si>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</si>
  <si>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</si>
  <si>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</si>
  <si>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</si>
  <si>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</si>
  <si>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</si>
  <si>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</si>
  <si>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</si>
  <si>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</si>
  <si>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</si>
  <si>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</si>
  <si>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</si>
  <si>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</si>
  <si>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</si>
  <si>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</si>
  <si>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</si>
  <si>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</si>
  <si>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</si>
  <si>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</si>
  <si>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</si>
  <si>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</si>
  <si>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</si>
  <si>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</si>
  <si>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</si>
  <si>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</si>
  <si>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</si>
  <si>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</si>
  <si>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</si>
  <si>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</si>
  <si>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</si>
  <si>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</si>
  <si>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</si>
  <si>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</si>
  <si>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</si>
  <si>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</si>
  <si>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</si>
  <si>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</si>
  <si>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</si>
  <si>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</si>
  <si>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</si>
  <si>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</si>
  <si>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</si>
  <si>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</si>
  <si>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</si>
  <si>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</si>
  <si>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</si>
  <si>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</si>
  <si>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</si>
  <si>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</si>
  <si>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</si>
  <si>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</si>
  <si>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</si>
  <si>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</si>
  <si>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</si>
  <si>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</si>
  <si>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</si>
  <si>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</si>
  <si>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</si>
  <si>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</si>
  <si>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</si>
  <si>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</si>
  <si>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</si>
  <si>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</si>
  <si>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</si>
  <si>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</si>
  <si>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</si>
  <si>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</si>
  <si>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</si>
  <si>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</si>
  <si>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</si>
  <si>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</si>
  <si>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</si>
  <si>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</si>
  <si>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</si>
  <si>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</si>
  <si>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</si>
  <si>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</si>
  <si>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</si>
  <si>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</si>
  <si>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</si>
  <si>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</si>
  <si>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</si>
  <si>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</si>
  <si>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</si>
  <si>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</si>
  <si>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</si>
  <si>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</si>
  <si>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</si>
  <si>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</si>
  <si>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</si>
  <si>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</si>
  <si>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</si>
  <si>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</si>
  <si>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</si>
  <si>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</si>
  <si>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</si>
  <si>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</si>
  <si>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</si>
  <si>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</si>
  <si>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</si>
  <si>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</si>
  <si>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</si>
  <si>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</si>
  <si>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</si>
  <si>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</si>
  <si>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</si>
  <si>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</si>
  <si>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</si>
  <si>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</si>
  <si>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</si>
  <si>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</si>
  <si>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</si>
  <si>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</si>
  <si>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</si>
  <si>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</si>
  <si>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</si>
  <si>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</si>
  <si>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</si>
  <si>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</si>
  <si>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</si>
  <si>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</si>
  <si>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</si>
  <si>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</si>
  <si>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</si>
  <si>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</si>
  <si>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</si>
  <si>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</si>
  <si>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</si>
  <si>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</si>
  <si>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</si>
  <si>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</si>
  <si>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</si>
  <si>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</si>
  <si>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</si>
  <si>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</si>
  <si>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</si>
  <si>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</si>
  <si>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</si>
  <si>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</si>
  <si>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</si>
  <si>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</si>
  <si>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</si>
  <si>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</si>
  <si>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</si>
  <si>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</si>
  <si>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</si>
  <si>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</si>
  <si>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</si>
  <si>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</si>
  <si>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</si>
  <si>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</si>
  <si>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</si>
  <si>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</si>
  <si>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</si>
  <si>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</si>
  <si>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</si>
  <si>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</si>
  <si>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</si>
  <si>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</si>
  <si>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</si>
  <si>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</si>
  <si>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</si>
  <si>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</si>
  <si>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</si>
  <si>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</si>
  <si>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</si>
  <si>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</si>
  <si>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</si>
  <si>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</si>
  <si>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</si>
  <si>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</si>
  <si>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</si>
  <si>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</si>
  <si>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</si>
  <si>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</si>
  <si>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</si>
  <si>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</si>
  <si>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</si>
  <si>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</si>
  <si>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</si>
  <si>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</si>
  <si>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</si>
  <si>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</si>
  <si>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</si>
  <si>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</si>
  <si>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</si>
  <si>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</si>
  <si>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</si>
  <si>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</si>
  <si>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</si>
  <si>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</si>
  <si>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</si>
  <si>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</si>
  <si>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</si>
  <si>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</si>
  <si>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</si>
  <si>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</si>
  <si>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</si>
  <si>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</si>
  <si>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</si>
  <si>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</si>
  <si>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</si>
  <si>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</si>
  <si>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</si>
  <si>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</si>
  <si>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</si>
  <si>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</si>
  <si>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</si>
  <si>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</si>
  <si>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</si>
  <si>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</si>
  <si>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</si>
  <si>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</si>
  <si>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</si>
  <si>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</si>
  <si>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</si>
  <si>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</si>
  <si>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</si>
  <si>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</si>
  <si>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</si>
  <si>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</si>
  <si>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</si>
  <si>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</si>
  <si>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</si>
  <si>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</si>
  <si>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</si>
  <si>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</si>
  <si>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</si>
  <si>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</si>
  <si>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</si>
  <si>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</si>
  <si>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</si>
  <si>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</si>
  <si>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</si>
  <si>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</si>
  <si>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</si>
  <si>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</si>
  <si>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</si>
  <si>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</si>
  <si>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</si>
  <si>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</si>
  <si>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</si>
  <si>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</si>
  <si>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</si>
  <si>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</si>
  <si>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</si>
  <si>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</si>
  <si>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</si>
  <si>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</si>
  <si>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</si>
  <si>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</si>
  <si>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</si>
  <si>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</si>
  <si>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</si>
  <si>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</si>
  <si>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</si>
  <si>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</si>
  <si>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</si>
  <si>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</si>
  <si>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</si>
  <si>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</si>
  <si>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</si>
  <si>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</si>
  <si>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</si>
  <si>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</si>
  <si>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</si>
  <si>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</si>
  <si>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</si>
  <si>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</si>
  <si>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</si>
  <si>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</si>
  <si>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</si>
  <si>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</si>
  <si>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</si>
  <si>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</si>
  <si>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</si>
  <si>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</si>
  <si>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</si>
  <si>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</si>
  <si>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</si>
  <si>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</si>
  <si>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</si>
  <si>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</si>
  <si>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</si>
  <si>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</si>
  <si>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</si>
  <si>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</si>
  <si>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</si>
  <si>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</si>
  <si>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</si>
  <si>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</si>
  <si>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</si>
  <si>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</si>
  <si>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</si>
  <si>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</si>
  <si>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</si>
  <si>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</si>
  <si>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</si>
  <si>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</si>
  <si>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</si>
  <si>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</si>
  <si>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</si>
  <si>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</si>
  <si>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</si>
  <si>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</si>
  <si>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</si>
  <si>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</si>
  <si>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</si>
  <si>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</si>
  <si>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</si>
  <si>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</si>
  <si>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</si>
  <si>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</si>
  <si>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</si>
  <si>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</si>
  <si>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</si>
  <si>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</si>
  <si>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</si>
  <si>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</si>
  <si>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</si>
  <si>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</si>
  <si>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</si>
  <si>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</si>
  <si>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</si>
  <si>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</si>
  <si>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</si>
  <si>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</si>
  <si>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</si>
  <si>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</si>
  <si>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</si>
  <si>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</si>
  <si>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</si>
  <si>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</si>
  <si>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</si>
  <si>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</si>
  <si>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</si>
  <si>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</si>
  <si>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</si>
  <si>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</si>
  <si>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</si>
  <si>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</si>
  <si>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</si>
  <si>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</si>
  <si>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</si>
  <si>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</si>
  <si>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</si>
  <si>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</si>
  <si>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</si>
  <si>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</si>
  <si>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</si>
  <si>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</si>
  <si>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</si>
  <si>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</si>
  <si>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</si>
  <si>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</si>
  <si>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</si>
  <si>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</si>
  <si>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</si>
  <si>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</si>
  <si>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</si>
  <si>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</si>
  <si>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</si>
  <si>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</si>
  <si>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</si>
  <si>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</si>
  <si>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</si>
  <si>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</si>
  <si>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</si>
  <si>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</si>
  <si>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</si>
  <si>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</si>
  <si>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</si>
  <si>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</si>
  <si>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</si>
  <si>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</si>
  <si>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</si>
  <si>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</si>
  <si>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</si>
  <si>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</si>
  <si>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</si>
  <si>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</si>
  <si>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</si>
  <si>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</si>
  <si>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</si>
  <si>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</si>
  <si>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</si>
  <si>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</si>
  <si>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</si>
  <si>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</si>
  <si>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</si>
  <si>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</si>
  <si>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</si>
  <si>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</si>
  <si>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</si>
  <si>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</si>
  <si>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</si>
  <si>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</si>
  <si>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</si>
  <si>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</si>
  <si>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</si>
  <si>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</si>
  <si>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</si>
  <si>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</si>
  <si>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</si>
  <si>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</si>
  <si>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</si>
  <si>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</si>
  <si>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</si>
  <si>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</si>
  <si>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</si>
  <si>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</si>
  <si>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</si>
  <si>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</si>
  <si>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</si>
  <si>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</si>
  <si>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</si>
  <si>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</si>
  <si>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</si>
  <si>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</si>
  <si>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</si>
  <si>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</si>
  <si>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</si>
  <si>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</si>
  <si>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</si>
  <si>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</si>
  <si>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</si>
  <si>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</si>
  <si>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</si>
  <si>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</si>
  <si>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</si>
  <si>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</si>
  <si>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</si>
  <si>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</si>
  <si>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</si>
  <si>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</si>
  <si>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</si>
  <si>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</si>
  <si>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</si>
  <si>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</si>
  <si>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</si>
  <si>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</si>
  <si>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</si>
  <si>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</si>
  <si>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</si>
  <si>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</si>
  <si>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</si>
  <si>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</si>
  <si>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</si>
  <si>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</si>
  <si>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</si>
  <si>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</si>
  <si>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</si>
  <si>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</si>
  <si>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</si>
  <si>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</si>
  <si>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</si>
  <si>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</si>
  <si>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</si>
  <si>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</si>
  <si>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</si>
  <si>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</si>
  <si>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</si>
  <si>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</si>
  <si>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</si>
  <si>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</si>
  <si>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</si>
  <si>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</si>
  <si>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</si>
  <si>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</si>
  <si>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</si>
  <si>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</si>
  <si>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</si>
  <si>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</si>
  <si>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</si>
  <si>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</si>
  <si>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</si>
  <si>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</si>
  <si>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</si>
  <si>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</si>
  <si>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</si>
  <si>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</si>
  <si>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</si>
  <si>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</si>
  <si>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</si>
  <si>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</si>
  <si>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</si>
  <si>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</si>
  <si>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</si>
  <si>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</si>
  <si>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</si>
  <si>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</si>
  <si>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</si>
  <si>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</si>
  <si>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</si>
  <si>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</si>
  <si>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</si>
  <si>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</si>
  <si>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</si>
  <si>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</si>
  <si>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</si>
  <si>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</si>
  <si>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</si>
  <si>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</si>
  <si>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</si>
  <si>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</si>
  <si>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</si>
  <si>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</si>
  <si>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</si>
  <si>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</si>
  <si>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</si>
  <si>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</si>
  <si>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</si>
  <si>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</si>
  <si>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</si>
  <si>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</si>
  <si>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</si>
  <si>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</si>
  <si>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</si>
  <si>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</si>
  <si>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</si>
  <si>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</si>
  <si>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</si>
  <si>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</si>
  <si>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</si>
  <si>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</si>
  <si>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</si>
  <si>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</si>
  <si>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</si>
  <si>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</si>
  <si>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</si>
  <si>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</si>
  <si>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</si>
  <si>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</si>
  <si>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</si>
  <si>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</si>
  <si>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</si>
  <si>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</si>
  <si>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</si>
  <si>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</si>
  <si>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</si>
  <si>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</si>
  <si>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</si>
  <si>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</si>
  <si>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</si>
  <si>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</si>
  <si>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</si>
  <si>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</si>
  <si>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</si>
  <si>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</si>
  <si>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</si>
  <si>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</si>
  <si>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</si>
  <si>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</si>
  <si>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</si>
  <si>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</si>
  <si>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</si>
  <si>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</si>
  <si>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</si>
  <si>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</si>
  <si>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</si>
  <si>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</si>
  <si>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</si>
  <si>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</si>
  <si>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</si>
  <si>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</si>
  <si>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</si>
  <si>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</si>
  <si>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</si>
  <si>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</si>
  <si>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</si>
  <si>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</si>
  <si>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</si>
  <si>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</si>
  <si>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</si>
  <si>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</si>
  <si>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</si>
  <si>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</si>
  <si>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</si>
  <si>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</si>
  <si>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</si>
  <si>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</si>
  <si>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</si>
  <si>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</si>
  <si>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</si>
  <si>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</si>
  <si>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</si>
  <si>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</si>
  <si>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</si>
  <si>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</si>
  <si>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</si>
  <si>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</si>
  <si>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</si>
  <si>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</si>
  <si>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</si>
  <si>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</si>
  <si>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</si>
  <si>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</si>
  <si>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</si>
  <si>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</si>
  <si>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</si>
  <si>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</si>
  <si>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</si>
  <si>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</si>
  <si>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</si>
  <si>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</si>
  <si>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</si>
  <si>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</si>
  <si>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</si>
  <si>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</si>
  <si>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</si>
  <si>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</si>
  <si>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</si>
  <si>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</si>
  <si>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</si>
  <si>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</si>
  <si>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</si>
  <si>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</si>
  <si>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</si>
  <si>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</si>
  <si>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</si>
  <si>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</si>
  <si>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</si>
  <si>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</si>
  <si>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</si>
  <si>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</si>
  <si>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</si>
  <si>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</si>
  <si>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</si>
  <si>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</si>
  <si>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</si>
  <si>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</si>
  <si>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</si>
  <si>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</si>
  <si>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</si>
  <si>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</si>
  <si>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</si>
  <si>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</si>
  <si>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</si>
  <si>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</si>
  <si>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</si>
  <si>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</si>
  <si>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</si>
  <si>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</si>
  <si>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</si>
  <si>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</si>
  <si>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</si>
  <si>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</si>
  <si>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</si>
  <si>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</si>
  <si>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</si>
  <si>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</si>
  <si>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MIHOVIL PAVLEK MIŠKINA, ĐELEKOVEC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</si>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</sst>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392559.4</v>
      </c>
      <c r="D2" s="7">
        <f>'PR-RAS'!E6</f>
        <v>414722.10000000003</v>
      </c>
      <c r="E2" s="7">
        <v>0</v>
      </c>
      <c r="F2" s="7">
        <v>0</v>
      </c>
      <c r="G2" s="8">
        <f t="shared" ref="G2:G274" si="0">(B2/1000)*(C2*1+D2*2)</f>
        <v>1222.0036</v>
      </c>
      <c r="H2" s="8">
        <f t="shared" ref="H2:H274" si="1">ABS(C2-ROUND(C2,0))+ABS(D2-ROUND(D2,0))</f>
        <v>0.50000000005820766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349664.71</v>
      </c>
      <c r="D45" s="2">
        <f>'PR-RAS'!E49</f>
        <v>372309.45</v>
      </c>
      <c r="E45" s="2">
        <v>0</v>
      </c>
      <c r="F45" s="2">
        <v>0</v>
      </c>
      <c r="G45" s="3">
        <f t="shared" si="0"/>
        <v>48148.478840000003</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343198.94</v>
      </c>
      <c r="D64" s="2">
        <f>'PR-RAS'!E68</f>
        <v>367624.59</v>
      </c>
      <c r="E64" s="2">
        <v>0</v>
      </c>
      <c r="F64" s="2">
        <v>0</v>
      </c>
      <c r="G64" s="3">
        <f t="shared" si="0"/>
        <v>67942.231560000015</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343198.94</v>
      </c>
      <c r="D65" s="2">
        <f>'PR-RAS'!E69</f>
        <v>367624.59</v>
      </c>
      <c r="E65" s="2">
        <v>0</v>
      </c>
      <c r="F65" s="2">
        <v>0</v>
      </c>
      <c r="G65" s="3">
        <f t="shared" si="0"/>
        <v>69020.679680000016</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6465.77</v>
      </c>
      <c r="D73" s="2">
        <f>'PR-RAS'!E77</f>
        <v>4684.8599999999997</v>
      </c>
      <c r="E73" s="2">
        <v>0</v>
      </c>
      <c r="F73" s="2">
        <v>0</v>
      </c>
      <c r="G73" s="3">
        <f t="shared" si="0"/>
        <v>1140.1552799999999</v>
      </c>
      <c r="H73" s="3">
        <f t="shared" si="1"/>
        <v>0.36999999999989086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314.5</v>
      </c>
      <c r="D74" s="2">
        <f>'PR-RAS'!E78</f>
        <v>0</v>
      </c>
      <c r="E74" s="2">
        <v>0</v>
      </c>
      <c r="F74" s="2">
        <v>0</v>
      </c>
      <c r="G74" s="3">
        <f t="shared" si="0"/>
        <v>22.958499999999997</v>
      </c>
      <c r="H74" s="3">
        <f t="shared" si="1"/>
        <v>0.5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6151.27</v>
      </c>
      <c r="D76" s="2">
        <f>'PR-RAS'!E80</f>
        <v>4684.8599999999997</v>
      </c>
      <c r="E76" s="2">
        <v>0</v>
      </c>
      <c r="F76" s="2">
        <v>0</v>
      </c>
      <c r="G76" s="3">
        <f t="shared" si="0"/>
        <v>1164.0742499999999</v>
      </c>
      <c r="H76" s="3">
        <f t="shared" si="1"/>
        <v>0.41000000000076398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1673.69</v>
      </c>
      <c r="D102" s="2">
        <f>'PR-RAS'!E106</f>
        <v>1933.2</v>
      </c>
      <c r="E102" s="2">
        <v>0</v>
      </c>
      <c r="F102" s="2">
        <v>0</v>
      </c>
      <c r="G102" s="3">
        <f t="shared" si="0"/>
        <v>559.54909000000009</v>
      </c>
      <c r="H102" s="3">
        <f t="shared" si="1"/>
        <v>0.50999999999999091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1673.69</v>
      </c>
      <c r="D108" s="2">
        <f>'PR-RAS'!E112</f>
        <v>1933.2</v>
      </c>
      <c r="E108" s="2">
        <v>0</v>
      </c>
      <c r="F108" s="2">
        <v>0</v>
      </c>
      <c r="G108" s="3">
        <f t="shared" si="0"/>
        <v>592.78962999999999</v>
      </c>
      <c r="H108" s="3">
        <f t="shared" si="1"/>
        <v>0.50999999999999091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1673.69</v>
      </c>
      <c r="D113" s="2">
        <f>'PR-RAS'!E117</f>
        <v>1933.2</v>
      </c>
      <c r="E113" s="2">
        <v>0</v>
      </c>
      <c r="F113" s="2">
        <v>0</v>
      </c>
      <c r="G113" s="3">
        <f t="shared" si="0"/>
        <v>620.49008000000003</v>
      </c>
      <c r="H113" s="3">
        <f t="shared" si="1"/>
        <v>0.50999999999999091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499.01</v>
      </c>
      <c r="D121" s="2">
        <f>'PR-RAS'!E125</f>
        <v>836.01</v>
      </c>
      <c r="E121" s="2">
        <v>0</v>
      </c>
      <c r="F121" s="2">
        <v>0</v>
      </c>
      <c r="G121" s="3">
        <f t="shared" si="0"/>
        <v>260.52359999999999</v>
      </c>
      <c r="H121" s="3">
        <f t="shared" si="1"/>
        <v>1.999999999998181E-2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259.01</v>
      </c>
      <c r="D122" s="2">
        <f>'PR-RAS'!E126</f>
        <v>656.01</v>
      </c>
      <c r="E122" s="2">
        <v>0</v>
      </c>
      <c r="F122" s="2">
        <v>0</v>
      </c>
      <c r="G122" s="3">
        <f t="shared" si="0"/>
        <v>190.09463</v>
      </c>
      <c r="H122" s="3">
        <f t="shared" si="1"/>
        <v>1.999999999998181E-2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259.01</v>
      </c>
      <c r="D123" s="2">
        <f>'PR-RAS'!E127</f>
        <v>656</v>
      </c>
      <c r="E123" s="2">
        <v>0</v>
      </c>
      <c r="F123" s="2">
        <v>0</v>
      </c>
      <c r="G123" s="3">
        <f t="shared" si="0"/>
        <v>191.66322</v>
      </c>
      <c r="H123" s="3">
        <f t="shared" si="1"/>
        <v>9.9999999999909051E-3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0.01</v>
      </c>
      <c r="E124" s="2">
        <v>0</v>
      </c>
      <c r="F124" s="2">
        <v>0</v>
      </c>
      <c r="G124" s="3">
        <f t="shared" si="0"/>
        <v>2.4599999999999999E-3</v>
      </c>
      <c r="H124" s="3">
        <f t="shared" si="1"/>
        <v>0.01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240</v>
      </c>
      <c r="D125" s="2">
        <f>'PR-RAS'!E129</f>
        <v>180</v>
      </c>
      <c r="E125" s="2">
        <v>0</v>
      </c>
      <c r="F125" s="2">
        <v>0</v>
      </c>
      <c r="G125" s="3">
        <f t="shared" si="0"/>
        <v>74.400000000000006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240</v>
      </c>
      <c r="D126" s="2">
        <f>'PR-RAS'!E130</f>
        <v>180</v>
      </c>
      <c r="E126" s="2">
        <v>0</v>
      </c>
      <c r="F126" s="2">
        <v>0</v>
      </c>
      <c r="G126" s="3">
        <f t="shared" si="0"/>
        <v>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40721.990000000005</v>
      </c>
      <c r="D130" s="2">
        <f>'PR-RAS'!E134</f>
        <v>39643.440000000002</v>
      </c>
      <c r="E130" s="2">
        <v>0</v>
      </c>
      <c r="F130" s="2">
        <v>0</v>
      </c>
      <c r="G130" s="3">
        <f t="shared" si="0"/>
        <v>15481.144230000002</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40721.990000000005</v>
      </c>
      <c r="D131" s="2">
        <f>'PR-RAS'!E135</f>
        <v>39643.440000000002</v>
      </c>
      <c r="E131" s="2">
        <v>0</v>
      </c>
      <c r="F131" s="2">
        <v>0</v>
      </c>
      <c r="G131" s="3">
        <f t="shared" si="0"/>
        <v>15601.153100000001</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27289.33</v>
      </c>
      <c r="D132" s="2">
        <f>'PR-RAS'!E136</f>
        <v>28754.45</v>
      </c>
      <c r="E132" s="2">
        <v>0</v>
      </c>
      <c r="F132" s="2">
        <v>0</v>
      </c>
      <c r="G132" s="3">
        <f t="shared" si="0"/>
        <v>11108.568130000001</v>
      </c>
      <c r="H132" s="3">
        <f t="shared" si="1"/>
        <v>0.78000000000247383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13432.66</v>
      </c>
      <c r="D133" s="2">
        <f>'PR-RAS'!E137</f>
        <v>10888.99</v>
      </c>
      <c r="E133" s="2">
        <v>0</v>
      </c>
      <c r="F133" s="2">
        <v>0</v>
      </c>
      <c r="G133" s="3">
        <f t="shared" si="0"/>
        <v>4647.8044799999998</v>
      </c>
      <c r="H133" s="3">
        <f t="shared" si="1"/>
        <v>0.3500000000003638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426099.72000000003</v>
      </c>
      <c r="D148" s="2">
        <f>'PR-RAS'!E152</f>
        <v>407230.26</v>
      </c>
      <c r="E148" s="2">
        <v>0</v>
      </c>
      <c r="F148" s="2">
        <v>0</v>
      </c>
      <c r="G148" s="3">
        <f t="shared" si="0"/>
        <v>182362.35527999999</v>
      </c>
      <c r="H148" s="3">
        <f t="shared" si="1"/>
        <v>0.53999999997904524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378553.53</v>
      </c>
      <c r="D149" s="2">
        <f>'PR-RAS'!E153</f>
        <v>353521.51</v>
      </c>
      <c r="E149" s="2">
        <v>0</v>
      </c>
      <c r="F149" s="2">
        <v>0</v>
      </c>
      <c r="G149" s="3">
        <f t="shared" si="0"/>
        <v>160668.28940000001</v>
      </c>
      <c r="H149" s="3">
        <f t="shared" si="1"/>
        <v>0.9599999999627471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317162.60000000003</v>
      </c>
      <c r="D150" s="2">
        <f>'PR-RAS'!E154</f>
        <v>293171.78999999998</v>
      </c>
      <c r="E150" s="2">
        <v>0</v>
      </c>
      <c r="F150" s="2">
        <v>0</v>
      </c>
      <c r="G150" s="3">
        <f t="shared" si="0"/>
        <v>134622.42081999997</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308817.25</v>
      </c>
      <c r="D151" s="2">
        <f>'PR-RAS'!E155</f>
        <v>283228.24</v>
      </c>
      <c r="E151" s="2">
        <v>0</v>
      </c>
      <c r="F151" s="2">
        <v>0</v>
      </c>
      <c r="G151" s="3">
        <f t="shared" si="0"/>
        <v>131291.0595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2480.0100000000002</v>
      </c>
      <c r="D153" s="2">
        <f>'PR-RAS'!E157</f>
        <v>3970.97</v>
      </c>
      <c r="E153" s="2">
        <v>0</v>
      </c>
      <c r="F153" s="2">
        <v>0</v>
      </c>
      <c r="G153" s="3">
        <f t="shared" si="0"/>
        <v>1584.1364000000001</v>
      </c>
      <c r="H153" s="3">
        <f t="shared" si="1"/>
        <v>4.0000000000418368E-2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5865.34</v>
      </c>
      <c r="D154" s="2">
        <f>'PR-RAS'!E158</f>
        <v>5972.58</v>
      </c>
      <c r="E154" s="2">
        <v>0</v>
      </c>
      <c r="F154" s="2">
        <v>0</v>
      </c>
      <c r="G154" s="3">
        <f t="shared" si="0"/>
        <v>2725.0065</v>
      </c>
      <c r="H154" s="3">
        <f t="shared" si="1"/>
        <v>0.76000000000021828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13665.76</v>
      </c>
      <c r="D155" s="2">
        <f>'PR-RAS'!E159</f>
        <v>12582.88</v>
      </c>
      <c r="E155" s="2">
        <v>0</v>
      </c>
      <c r="F155" s="2">
        <v>0</v>
      </c>
      <c r="G155" s="3">
        <f t="shared" si="0"/>
        <v>5980.054079999999</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47725.17</v>
      </c>
      <c r="D156" s="2">
        <f>'PR-RAS'!E160</f>
        <v>47766.84</v>
      </c>
      <c r="E156" s="2">
        <v>0</v>
      </c>
      <c r="F156" s="2">
        <v>0</v>
      </c>
      <c r="G156" s="3">
        <f t="shared" si="0"/>
        <v>22205.121749999995</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47725.17</v>
      </c>
      <c r="D158" s="2">
        <f>'PR-RAS'!E162</f>
        <v>47766.84</v>
      </c>
      <c r="E158" s="2">
        <v>0</v>
      </c>
      <c r="F158" s="2">
        <v>0</v>
      </c>
      <c r="G158" s="3">
        <f t="shared" si="0"/>
        <v>22491.639449999995</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47534.060000000005</v>
      </c>
      <c r="D160" s="2">
        <f>'PR-RAS'!E164</f>
        <v>53476.929999999993</v>
      </c>
      <c r="E160" s="2">
        <v>0</v>
      </c>
      <c r="F160" s="2">
        <v>0</v>
      </c>
      <c r="G160" s="3">
        <f t="shared" si="0"/>
        <v>24563.579279999998</v>
      </c>
      <c r="H160" s="3">
        <f t="shared" si="1"/>
        <v>0.13000000001193257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9097.82</v>
      </c>
      <c r="D161" s="2">
        <f>'PR-RAS'!E165</f>
        <v>10978.11</v>
      </c>
      <c r="E161" s="2">
        <v>0</v>
      </c>
      <c r="F161" s="2">
        <v>0</v>
      </c>
      <c r="G161" s="3">
        <f t="shared" si="0"/>
        <v>4968.6464000000005</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548</v>
      </c>
      <c r="D162" s="2">
        <f>'PR-RAS'!E166</f>
        <v>1123.6199999999999</v>
      </c>
      <c r="E162" s="2">
        <v>0</v>
      </c>
      <c r="F162" s="2">
        <v>0</v>
      </c>
      <c r="G162" s="3">
        <f t="shared" si="0"/>
        <v>450.03363999999999</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8479.82</v>
      </c>
      <c r="D163" s="2">
        <f>'PR-RAS'!E167</f>
        <v>8693.49</v>
      </c>
      <c r="E163" s="2">
        <v>0</v>
      </c>
      <c r="F163" s="2">
        <v>0</v>
      </c>
      <c r="G163" s="3">
        <f t="shared" si="0"/>
        <v>4190.4215999999997</v>
      </c>
      <c r="H163" s="3">
        <f t="shared" si="1"/>
        <v>0.67000000000007276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70</v>
      </c>
      <c r="D164" s="2">
        <f>'PR-RAS'!E168</f>
        <v>1149</v>
      </c>
      <c r="E164" s="2">
        <v>0</v>
      </c>
      <c r="F164" s="2">
        <v>0</v>
      </c>
      <c r="G164" s="3">
        <f t="shared" si="0"/>
        <v>385.98400000000004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12</v>
      </c>
      <c r="E165" s="2">
        <v>0</v>
      </c>
      <c r="F165" s="2">
        <v>0</v>
      </c>
      <c r="G165" s="3">
        <f t="shared" si="0"/>
        <v>3.9359999999999999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23847.07</v>
      </c>
      <c r="D166" s="2">
        <f>'PR-RAS'!E170</f>
        <v>23869.09</v>
      </c>
      <c r="E166" s="2">
        <v>0</v>
      </c>
      <c r="F166" s="2">
        <v>0</v>
      </c>
      <c r="G166" s="3">
        <f t="shared" si="0"/>
        <v>11811.56625</v>
      </c>
      <c r="H166" s="3">
        <f t="shared" si="1"/>
        <v>0.15999999999985448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3042.58</v>
      </c>
      <c r="D167" s="2">
        <f>'PR-RAS'!E171</f>
        <v>2083.08</v>
      </c>
      <c r="E167" s="2">
        <v>0</v>
      </c>
      <c r="F167" s="2">
        <v>0</v>
      </c>
      <c r="G167" s="3">
        <f t="shared" si="0"/>
        <v>1196.65084</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10646.09</v>
      </c>
      <c r="D168" s="2">
        <f>'PR-RAS'!E172</f>
        <v>12156.98</v>
      </c>
      <c r="E168" s="2">
        <v>0</v>
      </c>
      <c r="F168" s="2">
        <v>0</v>
      </c>
      <c r="G168" s="3">
        <f t="shared" si="0"/>
        <v>5838.3283500000007</v>
      </c>
      <c r="H168" s="3">
        <f t="shared" si="1"/>
        <v>0.11000000000058208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9181.73</v>
      </c>
      <c r="D169" s="2">
        <f>'PR-RAS'!E173</f>
        <v>6993.72</v>
      </c>
      <c r="E169" s="2">
        <v>0</v>
      </c>
      <c r="F169" s="2">
        <v>0</v>
      </c>
      <c r="G169" s="3">
        <f t="shared" si="0"/>
        <v>3892.42056</v>
      </c>
      <c r="H169" s="3">
        <f t="shared" si="1"/>
        <v>0.5500000000001819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976.67</v>
      </c>
      <c r="D170" s="2">
        <f>'PR-RAS'!E174</f>
        <v>2370.12</v>
      </c>
      <c r="E170" s="2">
        <v>0</v>
      </c>
      <c r="F170" s="2">
        <v>0</v>
      </c>
      <c r="G170" s="3">
        <f t="shared" si="0"/>
        <v>966.15779000000009</v>
      </c>
      <c r="H170" s="3">
        <f t="shared" si="1"/>
        <v>0.44999999999993179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44.99</v>
      </c>
      <c r="E171" s="2">
        <v>0</v>
      </c>
      <c r="F171" s="2">
        <v>0</v>
      </c>
      <c r="G171" s="3">
        <f t="shared" si="0"/>
        <v>15.296600000000002</v>
      </c>
      <c r="H171" s="3">
        <f t="shared" si="1"/>
        <v>9.9999999999980105E-3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220.2</v>
      </c>
      <c r="E173" s="2">
        <v>0</v>
      </c>
      <c r="F173" s="2">
        <v>0</v>
      </c>
      <c r="G173" s="3">
        <f t="shared" si="0"/>
        <v>75.748799999999989</v>
      </c>
      <c r="H173" s="3">
        <f t="shared" si="1"/>
        <v>0.19999999999998863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10552.27</v>
      </c>
      <c r="D174" s="2">
        <f>'PR-RAS'!E178</f>
        <v>14917.210000000001</v>
      </c>
      <c r="E174" s="2">
        <v>0</v>
      </c>
      <c r="F174" s="2">
        <v>0</v>
      </c>
      <c r="G174" s="3">
        <f t="shared" si="0"/>
        <v>6986.8973699999997</v>
      </c>
      <c r="H174" s="3">
        <f t="shared" si="1"/>
        <v>0.48000000000138243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508.25</v>
      </c>
      <c r="D175" s="2">
        <f>'PR-RAS'!E179</f>
        <v>624.42999999999995</v>
      </c>
      <c r="E175" s="2">
        <v>0</v>
      </c>
      <c r="F175" s="2">
        <v>0</v>
      </c>
      <c r="G175" s="3">
        <f t="shared" si="0"/>
        <v>305.73713999999995</v>
      </c>
      <c r="H175" s="3">
        <f t="shared" si="1"/>
        <v>0.67999999999994998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3086.13</v>
      </c>
      <c r="D176" s="2">
        <f>'PR-RAS'!E180</f>
        <v>4122.8500000000004</v>
      </c>
      <c r="E176" s="2">
        <v>0</v>
      </c>
      <c r="F176" s="2">
        <v>0</v>
      </c>
      <c r="G176" s="3">
        <f t="shared" si="0"/>
        <v>1983.0702500000002</v>
      </c>
      <c r="H176" s="3">
        <f t="shared" si="1"/>
        <v>0.27999999999974534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124.5</v>
      </c>
      <c r="D177" s="2">
        <f>'PR-RAS'!E181</f>
        <v>0</v>
      </c>
      <c r="E177" s="2">
        <v>0</v>
      </c>
      <c r="F177" s="2">
        <v>0</v>
      </c>
      <c r="G177" s="3">
        <f t="shared" si="0"/>
        <v>21.911999999999999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1176.26</v>
      </c>
      <c r="D178" s="2">
        <f>'PR-RAS'!E182</f>
        <v>1716.48</v>
      </c>
      <c r="E178" s="2">
        <v>0</v>
      </c>
      <c r="F178" s="2">
        <v>0</v>
      </c>
      <c r="G178" s="3">
        <f t="shared" si="0"/>
        <v>815.83194000000003</v>
      </c>
      <c r="H178" s="3">
        <f t="shared" si="1"/>
        <v>0.74000000000000909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1223.26</v>
      </c>
      <c r="D179" s="2">
        <f>'PR-RAS'!E183</f>
        <v>1460.37</v>
      </c>
      <c r="E179" s="2">
        <v>0</v>
      </c>
      <c r="F179" s="2">
        <v>0</v>
      </c>
      <c r="G179" s="3">
        <f t="shared" si="0"/>
        <v>737.63199999999995</v>
      </c>
      <c r="H179" s="3">
        <f t="shared" si="1"/>
        <v>0.62999999999988177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910.05</v>
      </c>
      <c r="D180" s="2">
        <f>'PR-RAS'!E184</f>
        <v>2244.4</v>
      </c>
      <c r="E180" s="2">
        <v>0</v>
      </c>
      <c r="F180" s="2">
        <v>0</v>
      </c>
      <c r="G180" s="3">
        <f t="shared" si="0"/>
        <v>966.39414999999997</v>
      </c>
      <c r="H180" s="3">
        <f t="shared" si="1"/>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1082.93</v>
      </c>
      <c r="D182" s="2">
        <f>'PR-RAS'!E186</f>
        <v>1314.18</v>
      </c>
      <c r="E182" s="2">
        <v>0</v>
      </c>
      <c r="F182" s="2">
        <v>0</v>
      </c>
      <c r="G182" s="3">
        <f t="shared" si="0"/>
        <v>671.74348999999995</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2440.89</v>
      </c>
      <c r="D183" s="2">
        <f>'PR-RAS'!E187</f>
        <v>3434.5</v>
      </c>
      <c r="E183" s="2">
        <v>0</v>
      </c>
      <c r="F183" s="2">
        <v>0</v>
      </c>
      <c r="G183" s="3">
        <f t="shared" si="0"/>
        <v>1694.3999799999999</v>
      </c>
      <c r="H183" s="3">
        <f t="shared" si="1"/>
        <v>0.61000000000012733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4036.9</v>
      </c>
      <c r="D190" s="2">
        <f>'PR-RAS'!E194</f>
        <v>3712.5199999999995</v>
      </c>
      <c r="E190" s="2">
        <v>0</v>
      </c>
      <c r="F190" s="2">
        <v>0</v>
      </c>
      <c r="G190" s="3">
        <f t="shared" si="0"/>
        <v>2166.3066599999997</v>
      </c>
      <c r="H190" s="3">
        <f t="shared" si="1"/>
        <v>0.58000000000038199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119.92</v>
      </c>
      <c r="D192" s="2">
        <f>'PR-RAS'!E196</f>
        <v>114.8</v>
      </c>
      <c r="E192" s="2">
        <v>0</v>
      </c>
      <c r="F192" s="2">
        <v>0</v>
      </c>
      <c r="G192" s="3">
        <f t="shared" si="0"/>
        <v>66.758319999999998</v>
      </c>
      <c r="H192" s="3">
        <f t="shared" si="1"/>
        <v>0.28000000000000114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19.559999999999999</v>
      </c>
      <c r="E193" s="2">
        <v>0</v>
      </c>
      <c r="F193" s="2">
        <v>0</v>
      </c>
      <c r="G193" s="3">
        <f t="shared" si="0"/>
        <v>7.5110399999999995</v>
      </c>
      <c r="H193" s="3">
        <f t="shared" si="1"/>
        <v>0.44000000000000128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80</v>
      </c>
      <c r="D194" s="2">
        <f>'PR-RAS'!E198</f>
        <v>110</v>
      </c>
      <c r="E194" s="2">
        <v>0</v>
      </c>
      <c r="F194" s="2">
        <v>0</v>
      </c>
      <c r="G194" s="3">
        <f t="shared" si="0"/>
        <v>57.9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1332</v>
      </c>
      <c r="D195" s="2">
        <f>'PR-RAS'!E199</f>
        <v>1260</v>
      </c>
      <c r="E195" s="2">
        <v>0</v>
      </c>
      <c r="F195" s="2">
        <v>0</v>
      </c>
      <c r="G195" s="3">
        <f t="shared" si="0"/>
        <v>747.28800000000001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2504.98</v>
      </c>
      <c r="D197" s="2">
        <f>'PR-RAS'!E201</f>
        <v>2208.16</v>
      </c>
      <c r="E197" s="2">
        <v>0</v>
      </c>
      <c r="F197" s="2">
        <v>0</v>
      </c>
      <c r="G197" s="3">
        <f t="shared" si="0"/>
        <v>1356.5747999999999</v>
      </c>
      <c r="H197" s="3">
        <f t="shared" si="1"/>
        <v>0.17999999999983629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12.13</v>
      </c>
      <c r="D198" s="2">
        <f>'PR-RAS'!E202</f>
        <v>8.3000000000000007</v>
      </c>
      <c r="E198" s="2">
        <v>0</v>
      </c>
      <c r="F198" s="2">
        <v>0</v>
      </c>
      <c r="G198" s="3">
        <f t="shared" si="0"/>
        <v>5.6598100000000011</v>
      </c>
      <c r="H198" s="3">
        <f t="shared" si="1"/>
        <v>0.43000000000000149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12.13</v>
      </c>
      <c r="D212" s="2">
        <f>'PR-RAS'!E216</f>
        <v>8.3000000000000007</v>
      </c>
      <c r="E212" s="2">
        <v>0</v>
      </c>
      <c r="F212" s="2">
        <v>0</v>
      </c>
      <c r="G212" s="3">
        <f t="shared" si="0"/>
        <v>6.0620300000000009</v>
      </c>
      <c r="H212" s="3">
        <f t="shared" si="1"/>
        <v>0.43000000000000149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8.3000000000000007</v>
      </c>
      <c r="D213" s="2">
        <f>'PR-RAS'!E217</f>
        <v>8.3000000000000007</v>
      </c>
      <c r="E213" s="2">
        <v>0</v>
      </c>
      <c r="F213" s="2">
        <v>0</v>
      </c>
      <c r="G213" s="3">
        <f t="shared" si="0"/>
        <v>5.2788000000000004</v>
      </c>
      <c r="H213" s="3">
        <f t="shared" si="1"/>
        <v>0.60000000000000142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3.83</v>
      </c>
      <c r="D215" s="2">
        <f>'PR-RAS'!E219</f>
        <v>0</v>
      </c>
      <c r="E215" s="2">
        <v>0</v>
      </c>
      <c r="F215" s="2">
        <v>0</v>
      </c>
      <c r="G215" s="3">
        <f t="shared" si="0"/>
        <v>0.81962000000000002</v>
      </c>
      <c r="H215" s="3">
        <f t="shared" si="1"/>
        <v>0.16999999999999993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43.52</v>
      </c>
      <c r="E226" s="2">
        <v>0</v>
      </c>
      <c r="F226" s="2">
        <v>0</v>
      </c>
      <c r="G226" s="3">
        <f t="shared" si="0"/>
        <v>19.584000000000003</v>
      </c>
      <c r="H226" s="3">
        <f t="shared" si="1"/>
        <v>0.47999999999999687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43.52</v>
      </c>
      <c r="E253" s="2">
        <v>0</v>
      </c>
      <c r="F253" s="2">
        <v>0</v>
      </c>
      <c r="G253" s="3">
        <f t="shared" si="0"/>
        <v>21.934080000000002</v>
      </c>
      <c r="H253" s="3">
        <f t="shared" si="1"/>
        <v>0.47999999999999687</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43.52</v>
      </c>
      <c r="E254" s="2">
        <v>0</v>
      </c>
      <c r="F254" s="2">
        <v>0</v>
      </c>
      <c r="G254" s="3">
        <f t="shared" si="0"/>
        <v>22.021120000000003</v>
      </c>
      <c r="H254" s="3">
        <f t="shared" si="1"/>
        <v>0.47999999999999687</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180</v>
      </c>
      <c r="E269" s="2">
        <v>0</v>
      </c>
      <c r="F269" s="2">
        <v>0</v>
      </c>
      <c r="G269" s="3">
        <f t="shared" si="0"/>
        <v>96.48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180</v>
      </c>
      <c r="E270" s="2">
        <v>0</v>
      </c>
      <c r="F270" s="2">
        <v>0</v>
      </c>
      <c r="G270" s="3">
        <f t="shared" si="0"/>
        <v>96.84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180</v>
      </c>
      <c r="E272" s="2">
        <v>0</v>
      </c>
      <c r="F272" s="2">
        <v>0</v>
      </c>
      <c r="G272" s="3">
        <f t="shared" si="0"/>
        <v>97.56</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426099.72000000003</v>
      </c>
      <c r="D295" s="2">
        <f>'PR-RAS'!E299</f>
        <v>407230.26</v>
      </c>
      <c r="E295" s="2">
        <v>0</v>
      </c>
      <c r="F295" s="2">
        <v>0</v>
      </c>
      <c r="G295" s="3">
        <f t="shared" si="12"/>
        <v>364724.71055999998</v>
      </c>
      <c r="H295" s="3">
        <f t="shared" si="13"/>
        <v>0.53999999997904524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7491.8400000000256</v>
      </c>
      <c r="E296" s="2">
        <v>0</v>
      </c>
      <c r="F296" s="2">
        <v>0</v>
      </c>
      <c r="G296" s="3">
        <f t="shared" si="12"/>
        <v>4420.1856000000153</v>
      </c>
      <c r="H296" s="3">
        <f t="shared" si="13"/>
        <v>0.15999999997438863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33540.320000000007</v>
      </c>
      <c r="D297" s="2">
        <f>'PR-RAS'!E301</f>
        <v>0</v>
      </c>
      <c r="E297" s="2">
        <v>0</v>
      </c>
      <c r="F297" s="2">
        <v>0</v>
      </c>
      <c r="G297" s="3">
        <f t="shared" si="12"/>
        <v>9927.9347200000011</v>
      </c>
      <c r="H297" s="3">
        <f t="shared" si="13"/>
        <v>0.32000000000698492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1973.13</v>
      </c>
      <c r="D299" s="2">
        <f>'PR-RAS'!E303</f>
        <v>58467.89</v>
      </c>
      <c r="E299" s="2">
        <v>0</v>
      </c>
      <c r="F299" s="2">
        <v>0</v>
      </c>
      <c r="G299" s="3">
        <f t="shared" si="12"/>
        <v>35434.855179999999</v>
      </c>
      <c r="H299" s="3">
        <f t="shared" si="13"/>
        <v>0.24000000000069122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16943.77</v>
      </c>
      <c r="D355" s="2">
        <f>'PR-RAS'!E360</f>
        <v>10888.99</v>
      </c>
      <c r="E355" s="2">
        <v>0</v>
      </c>
      <c r="F355" s="2">
        <v>0</v>
      </c>
      <c r="G355" s="3">
        <f t="shared" si="12"/>
        <v>13707.4995</v>
      </c>
      <c r="H355" s="3">
        <f t="shared" si="13"/>
        <v>0.23999999999978172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7053.0199999999995</v>
      </c>
      <c r="D368" s="2">
        <f>'PR-RAS'!E373</f>
        <v>5933.11</v>
      </c>
      <c r="E368" s="2">
        <v>0</v>
      </c>
      <c r="F368" s="2">
        <v>0</v>
      </c>
      <c r="G368" s="3">
        <f t="shared" si="12"/>
        <v>6943.3610799999988</v>
      </c>
      <c r="H368" s="3">
        <f t="shared" si="13"/>
        <v>0.12999999999919964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6511.11</v>
      </c>
      <c r="D374" s="2">
        <f>'PR-RAS'!E379</f>
        <v>5933.11</v>
      </c>
      <c r="E374" s="2">
        <v>0</v>
      </c>
      <c r="F374" s="2">
        <v>0</v>
      </c>
      <c r="G374" s="3">
        <f t="shared" si="12"/>
        <v>6854.7440899999992</v>
      </c>
      <c r="H374" s="3">
        <f t="shared" si="13"/>
        <v>0.21999999999934516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5546.24</v>
      </c>
      <c r="D375" s="2">
        <f>'PR-RAS'!E380</f>
        <v>5112.5</v>
      </c>
      <c r="E375" s="2">
        <v>0</v>
      </c>
      <c r="F375" s="2">
        <v>0</v>
      </c>
      <c r="G375" s="3">
        <f t="shared" si="12"/>
        <v>5898.4437600000001</v>
      </c>
      <c r="H375" s="3">
        <f t="shared" si="13"/>
        <v>0.73999999999978172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646.38</v>
      </c>
      <c r="D377" s="2">
        <f>'PR-RAS'!E382</f>
        <v>820.61</v>
      </c>
      <c r="E377" s="2">
        <v>0</v>
      </c>
      <c r="F377" s="2">
        <v>0</v>
      </c>
      <c r="G377" s="3">
        <f t="shared" si="12"/>
        <v>860.13760000000002</v>
      </c>
      <c r="H377" s="3">
        <f t="shared" si="13"/>
        <v>0.76999999999998181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318.49</v>
      </c>
      <c r="D381" s="2">
        <f>'PR-RAS'!E386</f>
        <v>0</v>
      </c>
      <c r="E381" s="2">
        <v>0</v>
      </c>
      <c r="F381" s="2">
        <v>0</v>
      </c>
      <c r="G381" s="3">
        <f t="shared" si="12"/>
        <v>121.0262</v>
      </c>
      <c r="H381" s="3">
        <f t="shared" si="13"/>
        <v>0.49000000000000909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541.91</v>
      </c>
      <c r="D388" s="2">
        <f>'PR-RAS'!E393</f>
        <v>0</v>
      </c>
      <c r="E388" s="2">
        <v>0</v>
      </c>
      <c r="F388" s="2">
        <v>0</v>
      </c>
      <c r="G388" s="3">
        <f t="shared" si="12"/>
        <v>209.71916999999999</v>
      </c>
      <c r="H388" s="3">
        <f t="shared" si="13"/>
        <v>9.0000000000031832E-2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541.91</v>
      </c>
      <c r="D389" s="2">
        <f>'PR-RAS'!E394</f>
        <v>0</v>
      </c>
      <c r="E389" s="2">
        <v>0</v>
      </c>
      <c r="F389" s="2">
        <v>0</v>
      </c>
      <c r="G389" s="3">
        <f t="shared" si="12"/>
        <v>210.26107999999999</v>
      </c>
      <c r="H389" s="3">
        <f t="shared" si="13"/>
        <v>9.0000000000031832E-2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9890.75</v>
      </c>
      <c r="D407" s="2">
        <f>'PR-RAS'!E412</f>
        <v>4955.88</v>
      </c>
      <c r="E407" s="2">
        <v>0</v>
      </c>
      <c r="F407" s="2">
        <v>0</v>
      </c>
      <c r="G407" s="3">
        <f t="shared" si="12"/>
        <v>8039.8190600000016</v>
      </c>
      <c r="H407" s="3">
        <f t="shared" si="13"/>
        <v>0.36999999999989086</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9890.75</v>
      </c>
      <c r="D408" s="2">
        <f>'PR-RAS'!E413</f>
        <v>4955.88</v>
      </c>
      <c r="E408" s="2">
        <v>0</v>
      </c>
      <c r="F408" s="2">
        <v>0</v>
      </c>
      <c r="G408" s="3">
        <f t="shared" si="12"/>
        <v>8059.6215700000002</v>
      </c>
      <c r="H408" s="3">
        <f t="shared" si="13"/>
        <v>0.36999999999989086</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16943.77</v>
      </c>
      <c r="D413" s="2">
        <f>'PR-RAS'!E418</f>
        <v>10888.99</v>
      </c>
      <c r="E413" s="2">
        <v>0</v>
      </c>
      <c r="F413" s="2">
        <v>0</v>
      </c>
      <c r="G413" s="3">
        <f t="shared" si="12"/>
        <v>15953.360999999999</v>
      </c>
      <c r="H413" s="3">
        <f t="shared" si="13"/>
        <v>0.23999999999978172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392559.4</v>
      </c>
      <c r="D417" s="2">
        <f>'PR-RAS'!E422</f>
        <v>414722.10000000003</v>
      </c>
      <c r="E417" s="2">
        <v>0</v>
      </c>
      <c r="F417" s="2">
        <v>0</v>
      </c>
      <c r="G417" s="3">
        <f t="shared" si="12"/>
        <v>508353.4976</v>
      </c>
      <c r="H417" s="3">
        <f t="shared" si="13"/>
        <v>0.50000000005820766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443043.49000000005</v>
      </c>
      <c r="D418" s="2">
        <f>'PR-RAS'!E423</f>
        <v>418119.25</v>
      </c>
      <c r="E418" s="2">
        <v>0</v>
      </c>
      <c r="F418" s="2">
        <v>0</v>
      </c>
      <c r="G418" s="3">
        <f t="shared" si="12"/>
        <v>533460.58982999995</v>
      </c>
      <c r="H418" s="3">
        <f t="shared" si="13"/>
        <v>0.74000000004889444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50484.090000000026</v>
      </c>
      <c r="D420" s="2">
        <f>'PR-RAS'!E425</f>
        <v>3397.1499999999651</v>
      </c>
      <c r="E420" s="2">
        <v>0</v>
      </c>
      <c r="F420" s="2">
        <v>0</v>
      </c>
      <c r="G420" s="3">
        <f t="shared" si="12"/>
        <v>23999.645409999979</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1973.13</v>
      </c>
      <c r="D422" s="2">
        <f>'PR-RAS'!E427</f>
        <v>58467.89</v>
      </c>
      <c r="E422" s="2">
        <v>0</v>
      </c>
      <c r="F422" s="2">
        <v>0</v>
      </c>
      <c r="G422" s="3">
        <f t="shared" si="12"/>
        <v>50060.651109999999</v>
      </c>
      <c r="H422" s="3">
        <f t="shared" si="13"/>
        <v>0.24000000000069122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392559.4</v>
      </c>
      <c r="D637" s="2">
        <f>'PR-RAS'!E643</f>
        <v>414722.10000000003</v>
      </c>
      <c r="E637" s="2">
        <v>0</v>
      </c>
      <c r="F637" s="2">
        <v>0</v>
      </c>
      <c r="G637" s="3">
        <f t="shared" si="14"/>
        <v>777194.28960000002</v>
      </c>
      <c r="H637" s="3">
        <f t="shared" si="15"/>
        <v>0.50000000005820766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443043.49000000005</v>
      </c>
      <c r="D638" s="2">
        <f>'PR-RAS'!E644</f>
        <v>418119.25</v>
      </c>
      <c r="E638" s="2">
        <v>0</v>
      </c>
      <c r="F638" s="2">
        <v>0</v>
      </c>
      <c r="G638" s="3">
        <f t="shared" si="14"/>
        <v>814902.62763</v>
      </c>
      <c r="H638" s="3">
        <f t="shared" si="15"/>
        <v>0.74000000004889444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50484.090000000026</v>
      </c>
      <c r="D640" s="2">
        <f>'PR-RAS'!E646</f>
        <v>3397.1499999999651</v>
      </c>
      <c r="E640" s="2">
        <v>0</v>
      </c>
      <c r="F640" s="2">
        <v>0</v>
      </c>
      <c r="G640" s="3">
        <f t="shared" si="14"/>
        <v>36600.891209999972</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1973.13</v>
      </c>
      <c r="D642" s="2">
        <f>'PR-RAS'!E648</f>
        <v>58467.89</v>
      </c>
      <c r="E642" s="2">
        <v>0</v>
      </c>
      <c r="F642" s="2">
        <v>0</v>
      </c>
      <c r="G642" s="3">
        <f t="shared" si="14"/>
        <v>76220.611310000008</v>
      </c>
      <c r="H642" s="3">
        <f t="shared" si="15"/>
        <v>0.24000000000069122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52457.220000000023</v>
      </c>
      <c r="D644" s="2">
        <f>'PR-RAS'!E650</f>
        <v>61865.039999999964</v>
      </c>
      <c r="E644" s="2">
        <v>0</v>
      </c>
      <c r="F644" s="2">
        <v>0</v>
      </c>
      <c r="G644" s="3">
        <f t="shared" si="14"/>
        <v>113288.43389999997</v>
      </c>
      <c r="H644" s="3">
        <f t="shared" si="15"/>
        <v>0.25999999998748535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7117.38</v>
      </c>
      <c r="D647" s="2">
        <f>'PR-RAS'!E654</f>
        <v>5768.12</v>
      </c>
      <c r="E647" s="2">
        <v>0</v>
      </c>
      <c r="F647" s="2">
        <v>0</v>
      </c>
      <c r="G647" s="3">
        <f t="shared" si="14"/>
        <v>12050.238519999999</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7117.38</v>
      </c>
      <c r="D648" s="2">
        <f>'PR-RAS'!E655</f>
        <v>5768.12</v>
      </c>
      <c r="E648" s="2">
        <v>0</v>
      </c>
      <c r="F648" s="2">
        <v>0</v>
      </c>
      <c r="G648" s="3">
        <f t="shared" si="14"/>
        <v>12068.89214</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13</v>
      </c>
      <c r="D653" s="2">
        <f>'PR-RAS'!E660</f>
        <v>13</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338585.76</v>
      </c>
      <c r="D676" s="2">
        <f>'PR-RAS'!E683</f>
        <v>364625.68</v>
      </c>
      <c r="E676" s="2">
        <v>0</v>
      </c>
      <c r="F676" s="2">
        <v>0</v>
      </c>
      <c r="G676" s="3">
        <f t="shared" si="14"/>
        <v>720790.0560000001</v>
      </c>
      <c r="H676" s="3">
        <f t="shared" si="15"/>
        <v>0.55999999999767169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4613.18</v>
      </c>
      <c r="D677" s="2">
        <f>'PR-RAS'!E684</f>
        <v>2998.91</v>
      </c>
      <c r="E677" s="2">
        <v>0</v>
      </c>
      <c r="F677" s="2">
        <v>0</v>
      </c>
      <c r="G677" s="3">
        <f t="shared" si="14"/>
        <v>7173.0360000000001</v>
      </c>
      <c r="H677" s="3">
        <f t="shared" si="15"/>
        <v>0.27000000000043656</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1673.69</v>
      </c>
      <c r="D717" s="2">
        <f>'PR-RAS'!E724</f>
        <v>1933.2</v>
      </c>
      <c r="E717" s="2">
        <v>0</v>
      </c>
      <c r="F717" s="2">
        <v>0</v>
      </c>
      <c r="G717" s="3">
        <f t="shared" si="14"/>
        <v>3966.70444</v>
      </c>
      <c r="H717" s="3">
        <f t="shared" si="15"/>
        <v>0.50999999999999091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8479.82</v>
      </c>
      <c r="D727" s="2">
        <f>'PR-RAS'!E734</f>
        <v>8693.49</v>
      </c>
      <c r="E727" s="2">
        <v>0</v>
      </c>
      <c r="F727" s="2">
        <v>0</v>
      </c>
      <c r="G727" s="3">
        <f t="shared" si="14"/>
        <v>18779.2968</v>
      </c>
      <c r="H727" s="3">
        <f t="shared" si="15"/>
        <v>0.67000000000007276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62.55</v>
      </c>
      <c r="D729" s="2">
        <f>'PR-RAS'!E736</f>
        <v>1621.9</v>
      </c>
      <c r="E729" s="2">
        <v>0</v>
      </c>
      <c r="F729" s="2">
        <v>0</v>
      </c>
      <c r="G729" s="3">
        <f t="shared" si="14"/>
        <v>2407.0228000000002</v>
      </c>
      <c r="H729" s="3">
        <f t="shared" si="15"/>
        <v>0.54999999999991189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63281.599999999999</v>
      </c>
      <c r="D1581" s="7"/>
      <c r="E1581" s="7">
        <v>0</v>
      </c>
      <c r="F1581" s="7">
        <v>0</v>
      </c>
      <c r="G1581" s="8">
        <f t="shared" ref="G1581:G1685" si="70">B1581/1000*C1581</f>
        <v>63.281599999999997</v>
      </c>
      <c r="H1581" s="8">
        <f t="shared" ref="H1581:H1685" si="71">ABS(C1581-ROUND(C1581,0))</f>
        <v>0.40000000000145519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421002.05</v>
      </c>
      <c r="D1582" s="2">
        <v>0</v>
      </c>
      <c r="E1582" s="2">
        <v>0</v>
      </c>
      <c r="F1582" s="2">
        <v>0</v>
      </c>
      <c r="G1582" s="3">
        <f t="shared" si="70"/>
        <v>842.00409999999999</v>
      </c>
      <c r="H1582" s="3">
        <f t="shared" si="71"/>
        <v>4.9999999988358468E-2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407630.19</v>
      </c>
      <c r="D1584" s="2">
        <v>0</v>
      </c>
      <c r="E1584" s="2">
        <v>0</v>
      </c>
      <c r="F1584" s="2">
        <v>0</v>
      </c>
      <c r="G1584" s="3">
        <f t="shared" si="70"/>
        <v>1630.5207600000001</v>
      </c>
      <c r="H1584" s="3">
        <f t="shared" si="71"/>
        <v>0.19000000000232831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353921.44</v>
      </c>
      <c r="D1585" s="2">
        <v>0</v>
      </c>
      <c r="E1585" s="2">
        <v>0</v>
      </c>
      <c r="F1585" s="2">
        <v>0</v>
      </c>
      <c r="G1585" s="3">
        <f t="shared" si="70"/>
        <v>1769.6072000000001</v>
      </c>
      <c r="H1585" s="3">
        <f t="shared" si="71"/>
        <v>0.44000000000232831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53520.45</v>
      </c>
      <c r="D1586" s="2">
        <v>0</v>
      </c>
      <c r="E1586" s="2">
        <v>0</v>
      </c>
      <c r="F1586" s="2">
        <v>0</v>
      </c>
      <c r="G1586" s="3">
        <f t="shared" si="70"/>
        <v>321.12270000000001</v>
      </c>
      <c r="H1586" s="3">
        <f t="shared" si="71"/>
        <v>0.44999999999708962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8.3000000000000007</v>
      </c>
      <c r="D1587" s="2">
        <v>0</v>
      </c>
      <c r="E1587" s="2">
        <v>0</v>
      </c>
      <c r="F1587" s="2">
        <v>0</v>
      </c>
      <c r="G1587" s="3">
        <f t="shared" si="70"/>
        <v>5.8100000000000006E-2</v>
      </c>
      <c r="H1587" s="3">
        <f t="shared" si="71"/>
        <v>0.30000000000000071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180</v>
      </c>
      <c r="D1591" s="2">
        <v>0</v>
      </c>
      <c r="E1591" s="2">
        <v>0</v>
      </c>
      <c r="F1591" s="2">
        <v>0</v>
      </c>
      <c r="G1591" s="3">
        <f t="shared" si="70"/>
        <v>1.98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10888.99</v>
      </c>
      <c r="D1593" s="2">
        <v>0</v>
      </c>
      <c r="E1593" s="2">
        <v>0</v>
      </c>
      <c r="F1593" s="2">
        <v>0</v>
      </c>
      <c r="G1593" s="3">
        <f t="shared" si="70"/>
        <v>141.55687</v>
      </c>
      <c r="H1593" s="3">
        <f t="shared" si="71"/>
        <v>1.0000000000218279E-2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2482.87</v>
      </c>
      <c r="D1600" s="2">
        <v>0</v>
      </c>
      <c r="E1600" s="2">
        <v>0</v>
      </c>
      <c r="F1600" s="2">
        <v>0</v>
      </c>
      <c r="G1600" s="3">
        <f>B1600/1000*C1600</f>
        <v>49.657399999999996</v>
      </c>
      <c r="H1600" s="3">
        <f>ABS(C1600-ROUND(C1600,0))</f>
        <v>0.13000000000010914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415370.39999999997</v>
      </c>
      <c r="D1601" s="2">
        <v>0</v>
      </c>
      <c r="E1601" s="2">
        <v>0</v>
      </c>
      <c r="F1601" s="2">
        <v>0</v>
      </c>
      <c r="G1601" s="3">
        <f t="shared" si="70"/>
        <v>8722.7783999999992</v>
      </c>
      <c r="H1601" s="3">
        <f t="shared" si="71"/>
        <v>0.3999999999650754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402318.86</v>
      </c>
      <c r="D1603" s="2">
        <v>0</v>
      </c>
      <c r="E1603" s="2">
        <v>0</v>
      </c>
      <c r="F1603" s="2">
        <v>0</v>
      </c>
      <c r="G1603" s="3">
        <f t="shared" si="70"/>
        <v>9253.333779999999</v>
      </c>
      <c r="H1603" s="3">
        <f t="shared" si="71"/>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351023.66</v>
      </c>
      <c r="D1604" s="2">
        <v>0</v>
      </c>
      <c r="E1604" s="2">
        <v>0</v>
      </c>
      <c r="F1604" s="2">
        <v>0</v>
      </c>
      <c r="G1604" s="3">
        <f t="shared" si="70"/>
        <v>8424.5678399999997</v>
      </c>
      <c r="H1604" s="3">
        <f t="shared" si="71"/>
        <v>0.34000000002561137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51288.56</v>
      </c>
      <c r="D1605" s="2">
        <v>0</v>
      </c>
      <c r="E1605" s="2">
        <v>0</v>
      </c>
      <c r="F1605" s="2">
        <v>0</v>
      </c>
      <c r="G1605" s="3">
        <f t="shared" si="70"/>
        <v>1282.2139999999999</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6.64</v>
      </c>
      <c r="D1606" s="2">
        <v>0</v>
      </c>
      <c r="E1606" s="2">
        <v>0</v>
      </c>
      <c r="F1606" s="2">
        <v>0</v>
      </c>
      <c r="G1606" s="3">
        <f t="shared" si="70"/>
        <v>0.17263999999999999</v>
      </c>
      <c r="H1606" s="3">
        <f t="shared" si="71"/>
        <v>0.36000000000000032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10888.99</v>
      </c>
      <c r="D1612" s="2">
        <v>0</v>
      </c>
      <c r="E1612" s="2">
        <v>0</v>
      </c>
      <c r="F1612" s="2">
        <v>0</v>
      </c>
      <c r="G1612" s="3">
        <f t="shared" si="70"/>
        <v>348.44767999999999</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2162.5500000000002</v>
      </c>
      <c r="D1619" s="2">
        <v>0</v>
      </c>
      <c r="E1619" s="2">
        <v>0</v>
      </c>
      <c r="F1619" s="2">
        <v>0</v>
      </c>
      <c r="G1619" s="3">
        <f>B1619/1000*C1619</f>
        <v>84.339450000000014</v>
      </c>
      <c r="H1619" s="3">
        <f>ABS(C1619-ROUND(C1619,0))</f>
        <v>0.4499999999998181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68913.25</v>
      </c>
      <c r="D1620" s="2">
        <v>0</v>
      </c>
      <c r="E1620" s="2">
        <v>0</v>
      </c>
      <c r="F1620" s="2">
        <v>0</v>
      </c>
      <c r="G1620" s="3">
        <f t="shared" si="70"/>
        <v>2756.53</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68913.25</v>
      </c>
      <c r="D1680" s="2">
        <v>0</v>
      </c>
      <c r="E1680" s="2">
        <v>0</v>
      </c>
      <c r="F1680" s="2">
        <v>0</v>
      </c>
      <c r="G1680" s="3">
        <f t="shared" si="70"/>
        <v>6891.3250000000007</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68414.03</v>
      </c>
      <c r="D1682" s="2">
        <v>0</v>
      </c>
      <c r="E1682" s="2">
        <v>0</v>
      </c>
      <c r="F1682" s="2">
        <v>0</v>
      </c>
      <c r="G1682" s="3">
        <f t="shared" si="70"/>
        <v>6978.2310599999992</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499.22</v>
      </c>
      <c r="D1685" s="14">
        <v>0</v>
      </c>
      <c r="E1685" s="14">
        <v>0</v>
      </c>
      <c r="F1685" s="14">
        <v>0</v>
      </c>
      <c r="G1685" s="15">
        <f t="shared" si="70"/>
        <v>52.418100000000003</v>
      </c>
      <c r="H1685" s="15">
        <f t="shared" si="71"/>
        <v>0.22000000000002728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2018</v>
      </c>
      <c r="B1" s="408"/>
      <c r="C1" s="408"/>
    </row>
    <row r="2" spans="1:16" ht="33" customHeight="1" x14ac:dyDescent="0.25">
      <c r="A2" s="409" t="s">
        <v>2019</v>
      </c>
      <c r="B2" s="410"/>
      <c r="C2" s="407"/>
      <c r="D2" s="5"/>
      <c r="E2" s="5"/>
      <c r="F2" s="5"/>
      <c r="G2" s="5"/>
      <c r="H2" s="5"/>
      <c r="I2" s="5"/>
      <c r="J2" s="5"/>
      <c r="K2" s="5"/>
      <c r="L2" s="5"/>
      <c r="M2" s="5"/>
      <c r="N2" s="5"/>
      <c r="O2" s="5"/>
      <c r="P2" s="5"/>
    </row>
    <row r="3" spans="1:16" ht="18.75" customHeight="1" x14ac:dyDescent="0.25">
      <c r="A3" s="222" t="s">
        <v>2020</v>
      </c>
      <c r="B3" s="411"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7" t="s">
        <v>2102</v>
      </c>
      <c r="C46" s="407"/>
      <c r="D46" s="5"/>
      <c r="E46" s="5"/>
      <c r="F46" s="5"/>
      <c r="G46" s="5"/>
      <c r="H46" s="5"/>
      <c r="I46" s="5"/>
      <c r="J46" s="5"/>
      <c r="K46" s="5"/>
      <c r="L46" s="5"/>
      <c r="M46" s="5"/>
      <c r="N46" s="5"/>
      <c r="O46" s="5"/>
      <c r="P46" s="5"/>
    </row>
    <row r="47" spans="1:16" ht="66" hidden="1" customHeight="1" x14ac:dyDescent="0.25">
      <c r="A47" s="39" t="s">
        <v>2103</v>
      </c>
      <c r="B47" s="418" t="s">
        <v>2104</v>
      </c>
      <c r="C47" s="418"/>
      <c r="D47" s="5"/>
      <c r="E47" s="5"/>
      <c r="F47" s="5"/>
      <c r="G47" s="5"/>
      <c r="H47" s="5"/>
      <c r="I47" s="5"/>
      <c r="J47" s="5"/>
      <c r="K47" s="5"/>
      <c r="L47" s="5"/>
      <c r="M47" s="5"/>
      <c r="N47" s="5"/>
      <c r="O47" s="5"/>
      <c r="P47" s="5"/>
    </row>
    <row r="48" spans="1:16" ht="123.75" customHeight="1" x14ac:dyDescent="0.25">
      <c r="A48" s="202" t="s">
        <v>2105</v>
      </c>
      <c r="B48" s="416" t="s">
        <v>2106</v>
      </c>
      <c r="C48" s="415"/>
      <c r="D48" s="5"/>
      <c r="E48" s="5"/>
      <c r="F48" s="5"/>
      <c r="G48" s="5"/>
      <c r="H48" s="5"/>
      <c r="I48" s="5"/>
      <c r="J48" s="5"/>
      <c r="K48" s="5"/>
      <c r="L48" s="5"/>
      <c r="M48" s="5"/>
      <c r="N48" s="5"/>
      <c r="O48" s="5"/>
      <c r="P48" s="5"/>
    </row>
    <row r="49" spans="1:16" ht="34.5" customHeight="1" x14ac:dyDescent="0.25">
      <c r="A49" s="202" t="s">
        <v>2107</v>
      </c>
      <c r="B49" s="414" t="s">
        <v>2108</v>
      </c>
      <c r="C49" s="415"/>
      <c r="D49" s="5"/>
      <c r="E49" s="5"/>
      <c r="F49" s="5"/>
      <c r="G49" s="5"/>
      <c r="H49" s="5"/>
      <c r="I49" s="5"/>
      <c r="J49" s="5"/>
      <c r="K49" s="5"/>
      <c r="L49" s="5"/>
      <c r="M49" s="5"/>
      <c r="N49" s="5"/>
      <c r="O49" s="5"/>
      <c r="P49" s="5"/>
    </row>
    <row r="50" spans="1:16" ht="34.5" customHeight="1" x14ac:dyDescent="0.25">
      <c r="A50" s="202" t="s">
        <v>2109</v>
      </c>
      <c r="B50" s="414" t="s">
        <v>2110</v>
      </c>
      <c r="C50" s="415"/>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9" t="s">
        <v>2116</v>
      </c>
      <c r="C53" s="420"/>
      <c r="D53" s="5"/>
      <c r="E53" s="5"/>
      <c r="F53" s="5"/>
      <c r="G53" s="5"/>
      <c r="H53" s="5"/>
      <c r="I53" s="5"/>
      <c r="J53" s="5"/>
      <c r="K53" s="5"/>
      <c r="L53" s="5"/>
      <c r="M53" s="5"/>
      <c r="N53" s="5"/>
      <c r="O53" s="5"/>
      <c r="P53" s="5"/>
    </row>
    <row r="54" spans="1:16" ht="31.5" customHeight="1" x14ac:dyDescent="0.25">
      <c r="A54" s="224" t="s">
        <v>2117</v>
      </c>
      <c r="B54" s="419" t="s">
        <v>2118</v>
      </c>
      <c r="C54" s="420"/>
      <c r="D54" s="5"/>
      <c r="E54" s="5"/>
      <c r="F54" s="5"/>
      <c r="G54" s="5"/>
      <c r="H54" s="5"/>
      <c r="I54" s="5"/>
      <c r="J54" s="5"/>
      <c r="K54" s="5"/>
      <c r="L54" s="5"/>
      <c r="M54" s="5"/>
      <c r="N54" s="5"/>
      <c r="O54" s="5"/>
      <c r="P54" s="5"/>
    </row>
    <row r="55" spans="1:16" ht="54.6" customHeight="1" x14ac:dyDescent="0.25">
      <c r="A55" s="224" t="s">
        <v>2119</v>
      </c>
      <c r="B55" s="419" t="s">
        <v>2120</v>
      </c>
      <c r="C55" s="420"/>
      <c r="D55" s="5"/>
      <c r="E55" s="5"/>
      <c r="F55" s="5"/>
      <c r="G55" s="5"/>
      <c r="H55" s="5"/>
      <c r="I55" s="5"/>
      <c r="J55" s="5"/>
      <c r="K55" s="5"/>
      <c r="L55" s="5"/>
      <c r="M55" s="5"/>
      <c r="N55" s="5"/>
      <c r="O55" s="5"/>
      <c r="P55" s="5"/>
    </row>
    <row r="56" spans="1:16" ht="54.6" customHeight="1" x14ac:dyDescent="0.25">
      <c r="A56" s="224" t="s">
        <v>2121</v>
      </c>
      <c r="B56" s="419" t="s">
        <v>2122</v>
      </c>
      <c r="C56" s="420"/>
      <c r="D56" s="5"/>
      <c r="E56" s="5"/>
      <c r="F56" s="5"/>
      <c r="G56" s="5"/>
      <c r="H56" s="5"/>
      <c r="I56" s="5"/>
      <c r="J56" s="5"/>
      <c r="K56" s="5"/>
      <c r="L56" s="5"/>
      <c r="M56" s="5"/>
      <c r="N56" s="5"/>
      <c r="O56" s="5"/>
      <c r="P56" s="5"/>
    </row>
    <row r="57" spans="1:16" ht="54" customHeight="1" x14ac:dyDescent="0.25">
      <c r="A57" s="224" t="s">
        <v>2123</v>
      </c>
      <c r="B57" s="419" t="s">
        <v>2124</v>
      </c>
      <c r="C57" s="420"/>
      <c r="D57" s="5"/>
      <c r="E57" s="5"/>
      <c r="F57" s="5"/>
      <c r="G57" s="5"/>
      <c r="H57" s="5"/>
      <c r="I57" s="5"/>
      <c r="J57" s="5"/>
      <c r="K57" s="5"/>
      <c r="L57" s="5"/>
      <c r="M57" s="5"/>
      <c r="N57" s="5"/>
      <c r="O57" s="5"/>
      <c r="P57" s="5"/>
    </row>
    <row r="58" spans="1:16" ht="31.2" customHeight="1" x14ac:dyDescent="0.25">
      <c r="A58" s="270" t="s">
        <v>2125</v>
      </c>
      <c r="B58" s="412" t="s">
        <v>2126</v>
      </c>
      <c r="C58" s="413"/>
      <c r="D58" s="5"/>
      <c r="E58" s="5"/>
      <c r="F58" s="5"/>
      <c r="G58" s="5"/>
      <c r="H58" s="5"/>
      <c r="I58" s="5"/>
      <c r="J58" s="5"/>
      <c r="K58" s="5"/>
      <c r="L58" s="5"/>
      <c r="M58" s="5"/>
      <c r="N58" s="5"/>
      <c r="O58" s="5"/>
      <c r="P58" s="5"/>
    </row>
    <row r="59" spans="1:16" ht="46.5" customHeight="1" x14ac:dyDescent="0.25">
      <c r="A59" s="302" t="s">
        <v>2127</v>
      </c>
      <c r="B59" s="404" t="s">
        <v>2128</v>
      </c>
      <c r="C59" s="405"/>
      <c r="D59" s="298"/>
      <c r="E59" s="5"/>
      <c r="F59" s="5"/>
      <c r="G59" s="5"/>
      <c r="H59" s="5"/>
      <c r="I59" s="5"/>
      <c r="J59" s="5"/>
      <c r="K59" s="5"/>
      <c r="L59" s="5"/>
      <c r="M59" s="5"/>
      <c r="N59" s="5"/>
      <c r="O59" s="5"/>
      <c r="P59" s="5"/>
    </row>
    <row r="60" spans="1:16" ht="39" customHeight="1" x14ac:dyDescent="0.25">
      <c r="A60" s="329" t="s">
        <v>2129</v>
      </c>
      <c r="B60" s="404" t="s">
        <v>2130</v>
      </c>
      <c r="C60" s="405"/>
      <c r="D60" s="328"/>
      <c r="E60" s="327"/>
      <c r="F60" s="327"/>
      <c r="G60" s="327"/>
      <c r="H60" s="327"/>
      <c r="I60" s="327"/>
      <c r="J60" s="327"/>
      <c r="K60" s="327"/>
      <c r="L60" s="327"/>
      <c r="M60" s="327"/>
      <c r="N60" s="327"/>
      <c r="O60" s="327"/>
      <c r="P60" s="327"/>
    </row>
    <row r="61" spans="1:16" ht="39" customHeight="1" x14ac:dyDescent="0.25">
      <c r="A61" s="329" t="s">
        <v>2131</v>
      </c>
      <c r="B61" s="404" t="s">
        <v>2132</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23712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392559.4</v>
      </c>
      <c r="I17" s="275">
        <f>'PR-RAS'!E6</f>
        <v>414722.10000000003</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426099.72000000003</v>
      </c>
      <c r="I18" s="275">
        <f>'PR-RAS'!E152</f>
        <v>407230.26</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52457.220000000023</v>
      </c>
      <c r="I20" s="275">
        <f>'PR-RAS'!E650</f>
        <v>61865.039999999964</v>
      </c>
      <c r="J20" s="5"/>
      <c r="K20" s="5"/>
      <c r="L20" s="5"/>
      <c r="M20" s="5"/>
      <c r="N20" s="5"/>
      <c r="O20" s="5"/>
      <c r="P20" s="5"/>
      <c r="Q20" s="5"/>
      <c r="R20" s="5"/>
      <c r="S20" s="5"/>
      <c r="T20" s="5"/>
      <c r="U20" s="5"/>
      <c r="V20" s="5"/>
      <c r="W20" s="5"/>
    </row>
    <row r="21" spans="1:23" ht="29.25" customHeight="1" x14ac:dyDescent="0.25">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63281.599999999999</v>
      </c>
      <c r="I38" s="275" t="s">
        <v>1993</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1993</v>
      </c>
      <c r="I39" s="275">
        <f>OBVEZE!D44</f>
        <v>68913.25</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68913.25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3" zoomScaleNormal="100" workbookViewId="0">
      <selection activeCell="E737" sqref="E73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392559.4</v>
      </c>
      <c r="E6" s="60">
        <f>E7+E43+E49+E82+E106+E125+E134+E140</f>
        <v>414722.10000000003</v>
      </c>
      <c r="F6" s="45">
        <f t="shared" ref="F6:F132" si="0">IF(D6&lt;&gt;0,IF(E6/D6&gt;=100,"&gt;&gt;100",E6/D6*100),"-")</f>
        <v>105.64569336513149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349664.71</v>
      </c>
      <c r="E49" s="60">
        <f>E50+E53+E58+E61+E64+E68+E71+E74+E77</f>
        <v>372309.45</v>
      </c>
      <c r="F49" s="45">
        <f t="shared" si="0"/>
        <v>106.47612966146913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343198.94</v>
      </c>
      <c r="E68" s="60">
        <f t="shared" si="11"/>
        <v>367624.59</v>
      </c>
      <c r="F68" s="45">
        <f t="shared" si="0"/>
        <v>107.11705286735442</v>
      </c>
    </row>
    <row r="69" spans="1:6" ht="12.75" customHeight="1" x14ac:dyDescent="0.25">
      <c r="A69" s="63" t="s">
        <v>141</v>
      </c>
      <c r="B69" s="64" t="s">
        <v>142</v>
      </c>
      <c r="C69" s="247" t="s">
        <v>141</v>
      </c>
      <c r="D69" s="194">
        <v>343198.94</v>
      </c>
      <c r="E69" s="194">
        <v>367624.59</v>
      </c>
      <c r="F69" s="45">
        <f t="shared" si="0"/>
        <v>107.11705286735442</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6465.77</v>
      </c>
      <c r="E77" s="60">
        <f t="shared" si="14"/>
        <v>4684.8599999999997</v>
      </c>
      <c r="F77" s="45">
        <f t="shared" si="0"/>
        <v>72.456335440326512</v>
      </c>
    </row>
    <row r="78" spans="1:6" ht="12.75" customHeight="1" x14ac:dyDescent="0.25">
      <c r="A78" s="63">
        <v>6391</v>
      </c>
      <c r="B78" s="64" t="s">
        <v>159</v>
      </c>
      <c r="C78" s="247" t="s">
        <v>160</v>
      </c>
      <c r="D78" s="194">
        <v>314.5</v>
      </c>
      <c r="E78" s="194"/>
      <c r="F78" s="45">
        <f t="shared" si="0"/>
        <v>0</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6151.27</v>
      </c>
      <c r="E80" s="194">
        <v>4684.8599999999997</v>
      </c>
      <c r="F80" s="45">
        <f t="shared" si="0"/>
        <v>76.160857839112879</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1673.69</v>
      </c>
      <c r="E106" s="336">
        <f>E107+E112+E120+E124</f>
        <v>1933.2</v>
      </c>
      <c r="F106" s="71">
        <f t="shared" si="0"/>
        <v>115.50526083085877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1673.69</v>
      </c>
      <c r="E112" s="60">
        <f t="shared" si="20"/>
        <v>1933.2</v>
      </c>
      <c r="F112" s="45">
        <f t="shared" si="0"/>
        <v>115.50526083085877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1673.69</v>
      </c>
      <c r="E117" s="194">
        <v>1933.2</v>
      </c>
      <c r="F117" s="45">
        <f t="shared" si="0"/>
        <v>115.50526083085877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499.01</v>
      </c>
      <c r="E125" s="60">
        <f t="shared" si="22"/>
        <v>836.01</v>
      </c>
      <c r="F125" s="45">
        <f t="shared" si="0"/>
        <v>167.53371675918319</v>
      </c>
    </row>
    <row r="126" spans="1:6" ht="12.75" customHeight="1" x14ac:dyDescent="0.25">
      <c r="A126" s="63">
        <v>661</v>
      </c>
      <c r="B126" s="65" t="s">
        <v>255</v>
      </c>
      <c r="C126" s="247" t="s">
        <v>256</v>
      </c>
      <c r="D126" s="60">
        <f t="shared" ref="D126:E126" si="23">SUM(D127:D128)</f>
        <v>259.01</v>
      </c>
      <c r="E126" s="60">
        <f t="shared" si="23"/>
        <v>656.01</v>
      </c>
      <c r="F126" s="45">
        <f t="shared" si="0"/>
        <v>253.27593529207365</v>
      </c>
    </row>
    <row r="127" spans="1:6" ht="12.75" customHeight="1" x14ac:dyDescent="0.25">
      <c r="A127" s="63">
        <v>6614</v>
      </c>
      <c r="B127" s="65" t="s">
        <v>257</v>
      </c>
      <c r="C127" s="247" t="s">
        <v>258</v>
      </c>
      <c r="D127" s="194">
        <v>259.01</v>
      </c>
      <c r="E127" s="194">
        <v>656</v>
      </c>
      <c r="F127" s="45">
        <f t="shared" si="0"/>
        <v>253.27207443728042</v>
      </c>
    </row>
    <row r="128" spans="1:6" ht="12.75" customHeight="1" x14ac:dyDescent="0.25">
      <c r="A128" s="63">
        <v>6615</v>
      </c>
      <c r="B128" s="65" t="s">
        <v>259</v>
      </c>
      <c r="C128" s="247" t="s">
        <v>260</v>
      </c>
      <c r="D128" s="194">
        <v>0</v>
      </c>
      <c r="E128" s="194">
        <v>0.01</v>
      </c>
      <c r="F128" s="45" t="str">
        <f t="shared" si="0"/>
        <v>-</v>
      </c>
    </row>
    <row r="129" spans="1:6" ht="22.8" x14ac:dyDescent="0.25">
      <c r="A129" s="63">
        <v>663</v>
      </c>
      <c r="B129" s="182" t="s">
        <v>261</v>
      </c>
      <c r="C129" s="247" t="s">
        <v>262</v>
      </c>
      <c r="D129" s="60">
        <f t="shared" ref="D129:E129" si="24">SUM(D130:D133)</f>
        <v>240</v>
      </c>
      <c r="E129" s="60">
        <f t="shared" si="24"/>
        <v>180</v>
      </c>
      <c r="F129" s="45">
        <f t="shared" si="0"/>
        <v>75</v>
      </c>
    </row>
    <row r="130" spans="1:6" ht="12.75" customHeight="1" x14ac:dyDescent="0.25">
      <c r="A130" s="63">
        <v>6631</v>
      </c>
      <c r="B130" s="65" t="s">
        <v>263</v>
      </c>
      <c r="C130" s="247" t="s">
        <v>264</v>
      </c>
      <c r="D130" s="194">
        <v>240</v>
      </c>
      <c r="E130" s="194">
        <v>180</v>
      </c>
      <c r="F130" s="45">
        <f t="shared" si="0"/>
        <v>75</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40721.990000000005</v>
      </c>
      <c r="E134" s="60">
        <f t="shared" si="25"/>
        <v>39643.440000000002</v>
      </c>
      <c r="F134" s="45">
        <f t="shared" ref="F134:F229" si="26">IF(D134&lt;&gt;0,IF(E134/D134&gt;=100,"&gt;&gt;100",E134/D134*100),"-")</f>
        <v>97.351431008160446</v>
      </c>
    </row>
    <row r="135" spans="1:6" ht="22.8" x14ac:dyDescent="0.25">
      <c r="A135" s="63">
        <v>671</v>
      </c>
      <c r="B135" s="182" t="s">
        <v>273</v>
      </c>
      <c r="C135" s="247" t="s">
        <v>274</v>
      </c>
      <c r="D135" s="60">
        <f t="shared" ref="D135:E135" si="27">SUM(D136:D138)</f>
        <v>40721.990000000005</v>
      </c>
      <c r="E135" s="60">
        <f t="shared" si="27"/>
        <v>39643.440000000002</v>
      </c>
      <c r="F135" s="45">
        <f t="shared" si="26"/>
        <v>97.351431008160446</v>
      </c>
    </row>
    <row r="136" spans="1:6" ht="12.75" customHeight="1" x14ac:dyDescent="0.25">
      <c r="A136" s="63">
        <v>6711</v>
      </c>
      <c r="B136" s="65" t="s">
        <v>275</v>
      </c>
      <c r="C136" s="247" t="s">
        <v>276</v>
      </c>
      <c r="D136" s="194">
        <v>27289.33</v>
      </c>
      <c r="E136" s="194">
        <v>28754.45</v>
      </c>
      <c r="F136" s="45">
        <f t="shared" si="26"/>
        <v>105.36883829687281</v>
      </c>
    </row>
    <row r="137" spans="1:6" ht="22.8" x14ac:dyDescent="0.25">
      <c r="A137" s="63">
        <v>6712</v>
      </c>
      <c r="B137" s="182" t="s">
        <v>277</v>
      </c>
      <c r="C137" s="247" t="s">
        <v>278</v>
      </c>
      <c r="D137" s="194">
        <v>13432.66</v>
      </c>
      <c r="E137" s="194">
        <v>10888.99</v>
      </c>
      <c r="F137" s="45">
        <f t="shared" si="26"/>
        <v>81.063542142807151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426099.72000000003</v>
      </c>
      <c r="E152" s="60">
        <f>E153+E164+E202+E221+E230+E262+E273</f>
        <v>407230.26</v>
      </c>
      <c r="F152" s="45">
        <f t="shared" si="26"/>
        <v>95.571585918901789</v>
      </c>
    </row>
    <row r="153" spans="1:6" ht="12.75" customHeight="1" x14ac:dyDescent="0.25">
      <c r="A153" s="63">
        <v>31</v>
      </c>
      <c r="B153" s="64" t="s">
        <v>308</v>
      </c>
      <c r="C153" s="247" t="s">
        <v>3</v>
      </c>
      <c r="D153" s="60">
        <f t="shared" ref="D153:E153" si="30">D154+D159+D160</f>
        <v>378553.53</v>
      </c>
      <c r="E153" s="60">
        <f t="shared" si="30"/>
        <v>353521.51</v>
      </c>
      <c r="F153" s="45">
        <f t="shared" si="26"/>
        <v>93.38745566578126</v>
      </c>
    </row>
    <row r="154" spans="1:6" ht="12.75" customHeight="1" x14ac:dyDescent="0.25">
      <c r="A154" s="63">
        <v>311</v>
      </c>
      <c r="B154" s="64" t="s">
        <v>309</v>
      </c>
      <c r="C154" s="247" t="s">
        <v>310</v>
      </c>
      <c r="D154" s="60">
        <f t="shared" ref="D154:E154" si="31">SUM(D155:D158)</f>
        <v>317162.60000000003</v>
      </c>
      <c r="E154" s="60">
        <f t="shared" si="31"/>
        <v>293171.78999999998</v>
      </c>
      <c r="F154" s="45">
        <f t="shared" si="26"/>
        <v>92.435801068600128</v>
      </c>
    </row>
    <row r="155" spans="1:6" ht="12.75" customHeight="1" x14ac:dyDescent="0.25">
      <c r="A155" s="63">
        <v>3111</v>
      </c>
      <c r="B155" s="64" t="s">
        <v>311</v>
      </c>
      <c r="C155" s="247" t="s">
        <v>312</v>
      </c>
      <c r="D155" s="194">
        <v>308817.25</v>
      </c>
      <c r="E155" s="194">
        <v>283228.24</v>
      </c>
      <c r="F155" s="45">
        <f t="shared" si="26"/>
        <v>91.713866372425755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2480.0100000000002</v>
      </c>
      <c r="E157" s="194">
        <v>3970.97</v>
      </c>
      <c r="F157" s="45">
        <f t="shared" si="26"/>
        <v>160.11911242293374</v>
      </c>
    </row>
    <row r="158" spans="1:6" ht="12.75" customHeight="1" x14ac:dyDescent="0.25">
      <c r="A158" s="63">
        <v>3114</v>
      </c>
      <c r="B158" s="65" t="s">
        <v>317</v>
      </c>
      <c r="C158" s="247" t="s">
        <v>318</v>
      </c>
      <c r="D158" s="194">
        <v>5865.34</v>
      </c>
      <c r="E158" s="194">
        <v>5972.58</v>
      </c>
      <c r="F158" s="45">
        <f t="shared" si="26"/>
        <v>101.82836800594679</v>
      </c>
    </row>
    <row r="159" spans="1:6" ht="12.75" customHeight="1" x14ac:dyDescent="0.25">
      <c r="A159" s="63">
        <v>312</v>
      </c>
      <c r="B159" s="65" t="s">
        <v>319</v>
      </c>
      <c r="C159" s="247" t="s">
        <v>320</v>
      </c>
      <c r="D159" s="194">
        <v>13665.76</v>
      </c>
      <c r="E159" s="194">
        <v>12582.88</v>
      </c>
      <c r="F159" s="45">
        <f t="shared" si="26"/>
        <v>92.075962112608437</v>
      </c>
    </row>
    <row r="160" spans="1:6" ht="12.75" customHeight="1" x14ac:dyDescent="0.25">
      <c r="A160" s="63">
        <v>313</v>
      </c>
      <c r="B160" s="65" t="s">
        <v>321</v>
      </c>
      <c r="C160" s="247" t="s">
        <v>322</v>
      </c>
      <c r="D160" s="60">
        <f t="shared" ref="D160:E160" si="32">SUM(D161:D163)</f>
        <v>47725.17</v>
      </c>
      <c r="E160" s="60">
        <f t="shared" si="32"/>
        <v>47766.84</v>
      </c>
      <c r="F160" s="45">
        <f t="shared" si="26"/>
        <v>100.08731241816425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47725.17</v>
      </c>
      <c r="E162" s="194">
        <v>47766.84</v>
      </c>
      <c r="F162" s="45">
        <f t="shared" si="26"/>
        <v>100.08731241816425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47534.060000000005</v>
      </c>
      <c r="E164" s="60">
        <f>E165+E170+E178+E188+E189+E194</f>
        <v>53476.929999999993</v>
      </c>
      <c r="F164" s="45">
        <f t="shared" si="26"/>
        <v>112.50234042705375</v>
      </c>
    </row>
    <row r="165" spans="1:6" ht="12.75" customHeight="1" x14ac:dyDescent="0.25">
      <c r="A165" s="63">
        <v>321</v>
      </c>
      <c r="B165" s="64" t="s">
        <v>331</v>
      </c>
      <c r="C165" s="247" t="s">
        <v>332</v>
      </c>
      <c r="D165" s="60">
        <f t="shared" ref="D165:E165" si="33">SUM(D166:D169)</f>
        <v>9097.82</v>
      </c>
      <c r="E165" s="60">
        <f t="shared" si="33"/>
        <v>10978.11</v>
      </c>
      <c r="F165" s="45">
        <f t="shared" si="26"/>
        <v>120.66747858278137</v>
      </c>
    </row>
    <row r="166" spans="1:6" ht="12.75" customHeight="1" x14ac:dyDescent="0.25">
      <c r="A166" s="63">
        <v>3211</v>
      </c>
      <c r="B166" s="64" t="s">
        <v>333</v>
      </c>
      <c r="C166" s="247" t="s">
        <v>334</v>
      </c>
      <c r="D166" s="194">
        <v>548</v>
      </c>
      <c r="E166" s="194">
        <v>1123.6199999999999</v>
      </c>
      <c r="F166" s="45">
        <f t="shared" si="26"/>
        <v>205.04014598540144</v>
      </c>
    </row>
    <row r="167" spans="1:6" ht="12.75" customHeight="1" x14ac:dyDescent="0.25">
      <c r="A167" s="63">
        <v>3212</v>
      </c>
      <c r="B167" s="64" t="s">
        <v>335</v>
      </c>
      <c r="C167" s="247" t="s">
        <v>336</v>
      </c>
      <c r="D167" s="194">
        <v>8479.82</v>
      </c>
      <c r="E167" s="194">
        <v>8693.49</v>
      </c>
      <c r="F167" s="45">
        <f t="shared" si="26"/>
        <v>102.51974688141965</v>
      </c>
    </row>
    <row r="168" spans="1:6" ht="12.75" customHeight="1" x14ac:dyDescent="0.25">
      <c r="A168" s="63">
        <v>3213</v>
      </c>
      <c r="B168" s="64" t="s">
        <v>337</v>
      </c>
      <c r="C168" s="247" t="s">
        <v>338</v>
      </c>
      <c r="D168" s="194">
        <v>70</v>
      </c>
      <c r="E168" s="194">
        <v>1149</v>
      </c>
      <c r="F168" s="45">
        <f t="shared" si="26"/>
        <v>1641.4285714285716</v>
      </c>
    </row>
    <row r="169" spans="1:6" ht="12.75" customHeight="1" x14ac:dyDescent="0.25">
      <c r="A169" s="63">
        <v>3214</v>
      </c>
      <c r="B169" s="64" t="s">
        <v>339</v>
      </c>
      <c r="C169" s="247" t="s">
        <v>340</v>
      </c>
      <c r="D169" s="194">
        <v>0</v>
      </c>
      <c r="E169" s="194">
        <v>12</v>
      </c>
      <c r="F169" s="45" t="str">
        <f t="shared" si="26"/>
        <v>-</v>
      </c>
    </row>
    <row r="170" spans="1:6" ht="12.75" customHeight="1" x14ac:dyDescent="0.25">
      <c r="A170" s="63">
        <v>322</v>
      </c>
      <c r="B170" s="64" t="s">
        <v>341</v>
      </c>
      <c r="C170" s="247" t="s">
        <v>342</v>
      </c>
      <c r="D170" s="60">
        <f t="shared" ref="D170:E170" si="34">SUM(D171:D177)</f>
        <v>23847.07</v>
      </c>
      <c r="E170" s="60">
        <f t="shared" si="34"/>
        <v>23869.09</v>
      </c>
      <c r="F170" s="45">
        <f t="shared" si="26"/>
        <v>100.09233838790259</v>
      </c>
    </row>
    <row r="171" spans="1:6" ht="12.75" customHeight="1" x14ac:dyDescent="0.25">
      <c r="A171" s="63">
        <v>3221</v>
      </c>
      <c r="B171" s="64" t="s">
        <v>343</v>
      </c>
      <c r="C171" s="247" t="s">
        <v>344</v>
      </c>
      <c r="D171" s="194">
        <v>3042.58</v>
      </c>
      <c r="E171" s="194">
        <v>2083.08</v>
      </c>
      <c r="F171" s="45">
        <f t="shared" si="26"/>
        <v>68.464263881311254</v>
      </c>
    </row>
    <row r="172" spans="1:6" ht="12.75" customHeight="1" x14ac:dyDescent="0.25">
      <c r="A172" s="63">
        <v>3222</v>
      </c>
      <c r="B172" s="64" t="s">
        <v>345</v>
      </c>
      <c r="C172" s="247" t="s">
        <v>346</v>
      </c>
      <c r="D172" s="194">
        <v>10646.09</v>
      </c>
      <c r="E172" s="194">
        <v>12156.98</v>
      </c>
      <c r="F172" s="45">
        <f t="shared" si="26"/>
        <v>114.19197094895873</v>
      </c>
    </row>
    <row r="173" spans="1:6" ht="12.75" customHeight="1" x14ac:dyDescent="0.25">
      <c r="A173" s="63">
        <v>3223</v>
      </c>
      <c r="B173" s="65" t="s">
        <v>347</v>
      </c>
      <c r="C173" s="247" t="s">
        <v>348</v>
      </c>
      <c r="D173" s="194">
        <v>9181.73</v>
      </c>
      <c r="E173" s="194">
        <v>6993.72</v>
      </c>
      <c r="F173" s="45">
        <f t="shared" si="26"/>
        <v>76.169959256044351</v>
      </c>
    </row>
    <row r="174" spans="1:6" ht="12.75" customHeight="1" x14ac:dyDescent="0.25">
      <c r="A174" s="63">
        <v>3224</v>
      </c>
      <c r="B174" s="65" t="s">
        <v>349</v>
      </c>
      <c r="C174" s="247" t="s">
        <v>350</v>
      </c>
      <c r="D174" s="194">
        <v>976.67</v>
      </c>
      <c r="E174" s="194">
        <v>2370.12</v>
      </c>
      <c r="F174" s="45">
        <f t="shared" si="26"/>
        <v>242.67357449291981</v>
      </c>
    </row>
    <row r="175" spans="1:6" ht="12.75" customHeight="1" x14ac:dyDescent="0.25">
      <c r="A175" s="63">
        <v>3225</v>
      </c>
      <c r="B175" s="65" t="s">
        <v>351</v>
      </c>
      <c r="C175" s="247" t="s">
        <v>352</v>
      </c>
      <c r="D175" s="194">
        <v>0</v>
      </c>
      <c r="E175" s="194">
        <v>44.99</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220.2</v>
      </c>
      <c r="F177" s="45" t="str">
        <f t="shared" si="26"/>
        <v>-</v>
      </c>
    </row>
    <row r="178" spans="1:6" ht="12.75" customHeight="1" x14ac:dyDescent="0.25">
      <c r="A178" s="63">
        <v>323</v>
      </c>
      <c r="B178" s="65" t="s">
        <v>357</v>
      </c>
      <c r="C178" s="247" t="s">
        <v>358</v>
      </c>
      <c r="D178" s="60">
        <f t="shared" ref="D178:E178" si="35">SUM(D179:D187)</f>
        <v>10552.27</v>
      </c>
      <c r="E178" s="60">
        <f t="shared" si="35"/>
        <v>14917.210000000001</v>
      </c>
      <c r="F178" s="45">
        <f t="shared" si="26"/>
        <v>141.36493853929059</v>
      </c>
    </row>
    <row r="179" spans="1:6" ht="12.75" customHeight="1" x14ac:dyDescent="0.25">
      <c r="A179" s="63">
        <v>3231</v>
      </c>
      <c r="B179" s="65" t="s">
        <v>359</v>
      </c>
      <c r="C179" s="247" t="s">
        <v>360</v>
      </c>
      <c r="D179" s="194">
        <v>508.25</v>
      </c>
      <c r="E179" s="194">
        <v>624.42999999999995</v>
      </c>
      <c r="F179" s="45">
        <f t="shared" si="26"/>
        <v>122.85882931628134</v>
      </c>
    </row>
    <row r="180" spans="1:6" ht="12.75" customHeight="1" x14ac:dyDescent="0.25">
      <c r="A180" s="63">
        <v>3232</v>
      </c>
      <c r="B180" s="65" t="s">
        <v>361</v>
      </c>
      <c r="C180" s="247" t="s">
        <v>362</v>
      </c>
      <c r="D180" s="194">
        <v>3086.13</v>
      </c>
      <c r="E180" s="194">
        <v>4122.8500000000004</v>
      </c>
      <c r="F180" s="45">
        <f t="shared" si="26"/>
        <v>133.59288169973397</v>
      </c>
    </row>
    <row r="181" spans="1:6" ht="12.75" customHeight="1" x14ac:dyDescent="0.25">
      <c r="A181" s="63">
        <v>3233</v>
      </c>
      <c r="B181" s="65" t="s">
        <v>363</v>
      </c>
      <c r="C181" s="247" t="s">
        <v>364</v>
      </c>
      <c r="D181" s="194">
        <v>124.5</v>
      </c>
      <c r="E181" s="194"/>
      <c r="F181" s="45">
        <f t="shared" si="26"/>
        <v>0</v>
      </c>
    </row>
    <row r="182" spans="1:6" ht="12.75" customHeight="1" x14ac:dyDescent="0.25">
      <c r="A182" s="63">
        <v>3234</v>
      </c>
      <c r="B182" s="65" t="s">
        <v>365</v>
      </c>
      <c r="C182" s="247" t="s">
        <v>366</v>
      </c>
      <c r="D182" s="194">
        <v>1176.26</v>
      </c>
      <c r="E182" s="194">
        <v>1716.48</v>
      </c>
      <c r="F182" s="45">
        <f t="shared" si="26"/>
        <v>145.92692091884447</v>
      </c>
    </row>
    <row r="183" spans="1:6" ht="12.75" customHeight="1" x14ac:dyDescent="0.25">
      <c r="A183" s="63">
        <v>3235</v>
      </c>
      <c r="B183" s="64" t="s">
        <v>367</v>
      </c>
      <c r="C183" s="247" t="s">
        <v>368</v>
      </c>
      <c r="D183" s="194">
        <v>1223.26</v>
      </c>
      <c r="E183" s="194">
        <v>1460.37</v>
      </c>
      <c r="F183" s="45">
        <f t="shared" si="26"/>
        <v>119.38345077906575</v>
      </c>
    </row>
    <row r="184" spans="1:6" ht="12.75" customHeight="1" x14ac:dyDescent="0.25">
      <c r="A184" s="63">
        <v>3236</v>
      </c>
      <c r="B184" s="64" t="s">
        <v>369</v>
      </c>
      <c r="C184" s="247" t="s">
        <v>370</v>
      </c>
      <c r="D184" s="194">
        <v>910.05</v>
      </c>
      <c r="E184" s="194">
        <v>2244.4</v>
      </c>
      <c r="F184" s="45">
        <f t="shared" si="26"/>
        <v>246.62381187846822</v>
      </c>
    </row>
    <row r="185" spans="1:6" ht="12.75" customHeight="1" x14ac:dyDescent="0.25">
      <c r="A185" s="63">
        <v>3237</v>
      </c>
      <c r="B185" s="64" t="s">
        <v>371</v>
      </c>
      <c r="C185" s="247" t="s">
        <v>372</v>
      </c>
      <c r="D185" s="194">
        <v>0</v>
      </c>
      <c r="E185" s="194"/>
      <c r="F185" s="45" t="str">
        <f t="shared" si="26"/>
        <v>-</v>
      </c>
    </row>
    <row r="186" spans="1:6" ht="12.75" customHeight="1" x14ac:dyDescent="0.25">
      <c r="A186" s="63">
        <v>3238</v>
      </c>
      <c r="B186" s="64" t="s">
        <v>373</v>
      </c>
      <c r="C186" s="247" t="s">
        <v>374</v>
      </c>
      <c r="D186" s="194">
        <v>1082.93</v>
      </c>
      <c r="E186" s="194">
        <v>1314.18</v>
      </c>
      <c r="F186" s="45">
        <f t="shared" si="26"/>
        <v>121.35410414338877</v>
      </c>
    </row>
    <row r="187" spans="1:6" ht="12.75" customHeight="1" x14ac:dyDescent="0.25">
      <c r="A187" s="63">
        <v>3239</v>
      </c>
      <c r="B187" s="64" t="s">
        <v>375</v>
      </c>
      <c r="C187" s="247" t="s">
        <v>376</v>
      </c>
      <c r="D187" s="194">
        <v>2440.89</v>
      </c>
      <c r="E187" s="194">
        <v>3434.5</v>
      </c>
      <c r="F187" s="45">
        <f t="shared" si="26"/>
        <v>140.70687331260319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4036.9</v>
      </c>
      <c r="E194" s="60">
        <f t="shared" si="36"/>
        <v>3712.5199999999995</v>
      </c>
      <c r="F194" s="45">
        <f t="shared" si="26"/>
        <v>91.964626322177907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119.92</v>
      </c>
      <c r="E196" s="194">
        <v>114.8</v>
      </c>
      <c r="F196" s="45">
        <f t="shared" si="26"/>
        <v>95.730486991327552</v>
      </c>
    </row>
    <row r="197" spans="1:6" ht="12.75" customHeight="1" x14ac:dyDescent="0.25">
      <c r="A197" s="63">
        <v>3293</v>
      </c>
      <c r="B197" s="64" t="s">
        <v>395</v>
      </c>
      <c r="C197" s="247" t="s">
        <v>396</v>
      </c>
      <c r="D197" s="194">
        <v>0</v>
      </c>
      <c r="E197" s="194">
        <v>19.559999999999999</v>
      </c>
      <c r="F197" s="45" t="str">
        <f t="shared" si="26"/>
        <v>-</v>
      </c>
    </row>
    <row r="198" spans="1:6" ht="12.75" customHeight="1" x14ac:dyDescent="0.25">
      <c r="A198" s="63">
        <v>3294</v>
      </c>
      <c r="B198" s="64" t="s">
        <v>397</v>
      </c>
      <c r="C198" s="247" t="s">
        <v>398</v>
      </c>
      <c r="D198" s="194">
        <v>80</v>
      </c>
      <c r="E198" s="194">
        <v>110</v>
      </c>
      <c r="F198" s="45">
        <f t="shared" si="26"/>
        <v>137.5</v>
      </c>
    </row>
    <row r="199" spans="1:6" ht="12.75" customHeight="1" x14ac:dyDescent="0.25">
      <c r="A199" s="63">
        <v>3295</v>
      </c>
      <c r="B199" s="64" t="s">
        <v>399</v>
      </c>
      <c r="C199" s="247" t="s">
        <v>400</v>
      </c>
      <c r="D199" s="194">
        <v>1332</v>
      </c>
      <c r="E199" s="194">
        <v>1260</v>
      </c>
      <c r="F199" s="45">
        <f t="shared" si="26"/>
        <v>94.594594594594597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2504.98</v>
      </c>
      <c r="E201" s="194">
        <v>2208.16</v>
      </c>
      <c r="F201" s="45">
        <f t="shared" si="26"/>
        <v>88.150803599230329</v>
      </c>
    </row>
    <row r="202" spans="1:6" ht="12.75" customHeight="1" x14ac:dyDescent="0.25">
      <c r="A202" s="63">
        <v>34</v>
      </c>
      <c r="B202" s="183" t="s">
        <v>405</v>
      </c>
      <c r="C202" s="247" t="s">
        <v>406</v>
      </c>
      <c r="D202" s="60">
        <f t="shared" ref="D202:E202" si="37">D203+D208+D216</f>
        <v>12.13</v>
      </c>
      <c r="E202" s="60">
        <f t="shared" si="37"/>
        <v>8.3000000000000007</v>
      </c>
      <c r="F202" s="45">
        <f t="shared" si="26"/>
        <v>68.425391591096457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12.13</v>
      </c>
      <c r="E216" s="60">
        <f t="shared" si="40"/>
        <v>8.3000000000000007</v>
      </c>
      <c r="F216" s="45">
        <f t="shared" si="26"/>
        <v>68.425391591096457</v>
      </c>
    </row>
    <row r="217" spans="1:6" ht="12.75" customHeight="1" x14ac:dyDescent="0.25">
      <c r="A217" s="63">
        <v>3431</v>
      </c>
      <c r="B217" s="182" t="s">
        <v>435</v>
      </c>
      <c r="C217" s="247" t="s">
        <v>436</v>
      </c>
      <c r="D217" s="194">
        <v>8.3000000000000007</v>
      </c>
      <c r="E217" s="194">
        <v>8.3000000000000007</v>
      </c>
      <c r="F217" s="45">
        <f t="shared" si="26"/>
        <v>100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3.83</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43.52</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43.52</v>
      </c>
      <c r="F257" s="45" t="str">
        <f t="shared" si="53"/>
        <v>-</v>
      </c>
    </row>
    <row r="258" spans="1:6" ht="12.75" customHeight="1" x14ac:dyDescent="0.25">
      <c r="A258" s="63" t="s">
        <v>512</v>
      </c>
      <c r="B258" s="64" t="s">
        <v>159</v>
      </c>
      <c r="C258" s="247" t="s">
        <v>512</v>
      </c>
      <c r="D258" s="194">
        <v>0</v>
      </c>
      <c r="E258" s="194">
        <v>43.52</v>
      </c>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180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180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v>180</v>
      </c>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426099.72000000003</v>
      </c>
      <c r="E299" s="60">
        <f>E152-E297+E298</f>
        <v>407230.26</v>
      </c>
      <c r="F299" s="45">
        <f t="shared" si="68"/>
        <v>95.571585918901789</v>
      </c>
    </row>
    <row r="300" spans="1:6" ht="12.75" customHeight="1" x14ac:dyDescent="0.25">
      <c r="A300" s="63" t="s">
        <v>581</v>
      </c>
      <c r="B300" s="64" t="s">
        <v>592</v>
      </c>
      <c r="C300" s="247" t="s">
        <v>593</v>
      </c>
      <c r="D300" s="60">
        <f>IF(D6&gt;=D299,D6-D299,0)</f>
        <v>0</v>
      </c>
      <c r="E300" s="60">
        <f>IF(E6&gt;=E299,E6-E299,0)</f>
        <v>7491.8400000000256</v>
      </c>
      <c r="F300" s="45" t="str">
        <f t="shared" si="68"/>
        <v>-</v>
      </c>
    </row>
    <row r="301" spans="1:6" ht="12.75" customHeight="1" x14ac:dyDescent="0.25">
      <c r="A301" s="63" t="s">
        <v>581</v>
      </c>
      <c r="B301" s="64" t="s">
        <v>594</v>
      </c>
      <c r="C301" s="247" t="s">
        <v>595</v>
      </c>
      <c r="D301" s="60">
        <f>IF(D299&gt;=D6,D299-D6,0)</f>
        <v>33540.320000000007</v>
      </c>
      <c r="E301" s="60">
        <f>IF(E299&gt;=E6,E299-E6,0)</f>
        <v>0</v>
      </c>
      <c r="F301" s="45">
        <f t="shared" si="68"/>
        <v>0</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1973.13</v>
      </c>
      <c r="E303" s="194">
        <v>58467.89</v>
      </c>
      <c r="F303" s="45">
        <f t="shared" si="68"/>
        <v>2963.2051613426379</v>
      </c>
    </row>
    <row r="304" spans="1:6" ht="12.75" customHeight="1" x14ac:dyDescent="0.25">
      <c r="A304" s="63">
        <v>96</v>
      </c>
      <c r="B304" s="220" t="s">
        <v>600</v>
      </c>
      <c r="C304" s="247" t="s">
        <v>601</v>
      </c>
      <c r="D304" s="194">
        <v>0</v>
      </c>
      <c r="E304" s="194">
        <v>0</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16943.77</v>
      </c>
      <c r="E360" s="60">
        <f t="shared" si="86"/>
        <v>10888.99</v>
      </c>
      <c r="F360" s="45">
        <f t="shared" si="72"/>
        <v>64.265449778886278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7053.0199999999995</v>
      </c>
      <c r="E373" s="60">
        <f t="shared" si="90"/>
        <v>5933.11</v>
      </c>
      <c r="F373" s="45">
        <f t="shared" si="72"/>
        <v>84.121553603988076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6511.11</v>
      </c>
      <c r="E379" s="60">
        <f t="shared" si="92"/>
        <v>5933.11</v>
      </c>
      <c r="F379" s="45">
        <f t="shared" si="72"/>
        <v>91.122865379328573</v>
      </c>
    </row>
    <row r="380" spans="1:6" ht="12.75" customHeight="1" x14ac:dyDescent="0.25">
      <c r="A380" s="63">
        <v>4221</v>
      </c>
      <c r="B380" s="64" t="s">
        <v>647</v>
      </c>
      <c r="C380" s="247" t="s">
        <v>739</v>
      </c>
      <c r="D380" s="194">
        <v>5546.24</v>
      </c>
      <c r="E380" s="194">
        <v>5112.5</v>
      </c>
      <c r="F380" s="45">
        <f t="shared" si="72"/>
        <v>92.179566697438261</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646.38</v>
      </c>
      <c r="E382" s="194">
        <v>820.61</v>
      </c>
      <c r="F382" s="45">
        <f t="shared" si="72"/>
        <v>126.95473251028805</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318.49</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541.91</v>
      </c>
      <c r="E393" s="60">
        <f t="shared" si="94"/>
        <v>0</v>
      </c>
      <c r="F393" s="45">
        <f t="shared" si="72"/>
        <v>0</v>
      </c>
    </row>
    <row r="394" spans="1:6" ht="12.75" customHeight="1" x14ac:dyDescent="0.25">
      <c r="A394" s="63">
        <v>4241</v>
      </c>
      <c r="B394" s="64" t="s">
        <v>756</v>
      </c>
      <c r="C394" s="247" t="s">
        <v>757</v>
      </c>
      <c r="D394" s="194">
        <v>541.91</v>
      </c>
      <c r="E394" s="194"/>
      <c r="F394" s="45">
        <f t="shared" si="72"/>
        <v>0</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9890.75</v>
      </c>
      <c r="E412" s="60">
        <f t="shared" si="100"/>
        <v>4955.88</v>
      </c>
      <c r="F412" s="45">
        <f t="shared" si="72"/>
        <v>50.106210348052471</v>
      </c>
    </row>
    <row r="413" spans="1:6" ht="12.75" customHeight="1" x14ac:dyDescent="0.25">
      <c r="A413" s="63">
        <v>451</v>
      </c>
      <c r="B413" s="64" t="s">
        <v>784</v>
      </c>
      <c r="C413" s="247" t="s">
        <v>785</v>
      </c>
      <c r="D413" s="194">
        <v>9890.75</v>
      </c>
      <c r="E413" s="194">
        <v>4955.88</v>
      </c>
      <c r="F413" s="45">
        <f t="shared" si="72"/>
        <v>50.106210348052471</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16943.77</v>
      </c>
      <c r="E418" s="60">
        <f t="shared" si="102"/>
        <v>10888.99</v>
      </c>
      <c r="F418" s="45">
        <f t="shared" si="72"/>
        <v>64.265449778886278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392559.4</v>
      </c>
      <c r="E422" s="60">
        <f>E6+E308</f>
        <v>414722.10000000003</v>
      </c>
      <c r="F422" s="45">
        <f t="shared" si="72"/>
        <v>105.64569336513149</v>
      </c>
    </row>
    <row r="423" spans="1:6" ht="12.75" customHeight="1" x14ac:dyDescent="0.25">
      <c r="A423" s="63" t="s">
        <v>581</v>
      </c>
      <c r="B423" s="64" t="s">
        <v>804</v>
      </c>
      <c r="C423" s="247" t="s">
        <v>805</v>
      </c>
      <c r="D423" s="60">
        <f t="shared" ref="D423:E423" si="103">D299+D360</f>
        <v>443043.49000000005</v>
      </c>
      <c r="E423" s="60">
        <f t="shared" si="103"/>
        <v>418119.25</v>
      </c>
      <c r="F423" s="45">
        <f t="shared" si="72"/>
        <v>94.374313004802289</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50484.090000000026</v>
      </c>
      <c r="E425" s="60">
        <f t="shared" si="105"/>
        <v>3397.1499999999651</v>
      </c>
      <c r="F425" s="45">
        <f t="shared" si="72"/>
        <v>6.7291497182576983</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1973.13</v>
      </c>
      <c r="E427" s="60">
        <f t="shared" si="107"/>
        <v>58467.89</v>
      </c>
      <c r="F427" s="45">
        <f t="shared" si="72"/>
        <v>2963.2051613426379</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392559.4</v>
      </c>
      <c r="E643" s="60">
        <f>E422+E430</f>
        <v>414722.10000000003</v>
      </c>
      <c r="F643" s="45">
        <f t="shared" si="109"/>
        <v>105.64569336513149</v>
      </c>
    </row>
    <row r="644" spans="1:6" ht="12.75" customHeight="1" x14ac:dyDescent="0.25">
      <c r="A644" s="63" t="s">
        <v>581</v>
      </c>
      <c r="B644" s="64" t="s">
        <v>1237</v>
      </c>
      <c r="C644" s="247" t="s">
        <v>1238</v>
      </c>
      <c r="D644" s="60">
        <f>D423+D535</f>
        <v>443043.49000000005</v>
      </c>
      <c r="E644" s="60">
        <f>E423+E535</f>
        <v>418119.25</v>
      </c>
      <c r="F644" s="45">
        <f t="shared" si="109"/>
        <v>94.374313004802289</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50484.090000000026</v>
      </c>
      <c r="E646" s="60">
        <f t="shared" si="164"/>
        <v>3397.1499999999651</v>
      </c>
      <c r="F646" s="45">
        <f t="shared" si="109"/>
        <v>6.7291497182576983</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1973.13</v>
      </c>
      <c r="E648" s="60">
        <f>IF(E427-E426+E642-E641&gt;=0,E427-E426+E642-E641,0)</f>
        <v>58467.89</v>
      </c>
      <c r="F648" s="45">
        <f t="shared" si="109"/>
        <v>2963.2051613426379</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52457.220000000023</v>
      </c>
      <c r="E650" s="60">
        <f t="shared" si="166"/>
        <v>61865.039999999964</v>
      </c>
      <c r="F650" s="45">
        <f t="shared" si="109"/>
        <v>117.93427101169284</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7117.38</v>
      </c>
      <c r="E654" s="194">
        <v>5768.12</v>
      </c>
      <c r="F654" s="45">
        <f t="shared" si="167"/>
        <v>81.04274325664781</v>
      </c>
    </row>
    <row r="655" spans="1:6" ht="12.75" customHeight="1" x14ac:dyDescent="0.25">
      <c r="A655" s="63" t="s">
        <v>1258</v>
      </c>
      <c r="B655" s="64" t="s">
        <v>1259</v>
      </c>
      <c r="C655" s="247" t="s">
        <v>1258</v>
      </c>
      <c r="D655" s="194">
        <v>7117.38</v>
      </c>
      <c r="E655" s="194">
        <v>5768.12</v>
      </c>
      <c r="F655" s="45">
        <f t="shared" si="167"/>
        <v>81.04274325664781</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34</v>
      </c>
      <c r="E658" s="253">
        <v>34</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13</v>
      </c>
      <c r="E660" s="253">
        <v>13</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338585.76</v>
      </c>
      <c r="E683" s="192">
        <v>364625.68</v>
      </c>
      <c r="F683" s="71">
        <f t="shared" si="167"/>
        <v>107.69079006748541</v>
      </c>
    </row>
    <row r="684" spans="1:6" ht="22.8" x14ac:dyDescent="0.25">
      <c r="A684" s="70">
        <v>63613</v>
      </c>
      <c r="B684" s="182" t="s">
        <v>1317</v>
      </c>
      <c r="C684" s="278" t="s">
        <v>1318</v>
      </c>
      <c r="D684" s="192">
        <v>4613.18</v>
      </c>
      <c r="E684" s="192">
        <v>2998.91</v>
      </c>
      <c r="F684" s="71">
        <f t="shared" si="167"/>
        <v>65.007435218222568</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1673.69</v>
      </c>
      <c r="E724" s="192">
        <v>1933.2</v>
      </c>
      <c r="F724" s="71">
        <f t="shared" si="167"/>
        <v>115.50526083085877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1765.76</v>
      </c>
      <c r="E733" s="192">
        <v>441.44</v>
      </c>
      <c r="F733" s="71">
        <f t="shared" si="167"/>
        <v>25</v>
      </c>
    </row>
    <row r="734" spans="1:6" ht="12.75" customHeight="1" x14ac:dyDescent="0.25">
      <c r="A734" s="70">
        <v>32121</v>
      </c>
      <c r="B734" s="65" t="s">
        <v>1397</v>
      </c>
      <c r="C734" s="278" t="s">
        <v>1398</v>
      </c>
      <c r="D734" s="192">
        <v>8479.82</v>
      </c>
      <c r="E734" s="192">
        <v>8693.49</v>
      </c>
      <c r="F734" s="71">
        <f t="shared" si="167"/>
        <v>102.51974688141965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62.55</v>
      </c>
      <c r="E736" s="194">
        <v>1621.9</v>
      </c>
      <c r="F736" s="45">
        <f t="shared" si="167"/>
        <v>2592.965627498002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4" zoomScaleNormal="100" workbookViewId="0">
      <selection activeCell="H44" sqref="H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63281.599999999999</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421002.05</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407630.19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353921.44</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53520.45</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8.3000000000000007</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180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10888.99</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2482.87</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415370.39999999997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402318.86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351023.66</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51288.56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6.64</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10888.99</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2162.5500000000002</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68913.25</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68913.25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68414.03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499.22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23712</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2026-04-27T14:12:53Z</cp:lastPrinted>
  <dcterms:created xsi:type="dcterms:W3CDTF">2022-04-01T05:14:30Z</dcterms:created>
  <dcterms:modified xsi:type="dcterms:W3CDTF">2026-07-09T09:06:58Z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